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fs\医療センター\L公営企業-0病院-0諸務\01-1医療センター\■管理班業務\17 調査\R4\公営企業に係る経営比較分析表（令和３年度決算）の分析等について\"/>
    </mc:Choice>
  </mc:AlternateContent>
  <xr:revisionPtr revIDLastSave="0" documentId="13_ncr:1_{2F3C3679-3A53-425B-93E1-74067B82AD54}" xr6:coauthVersionLast="36" xr6:coauthVersionMax="36" xr10:uidLastSave="{00000000-0000-0000-0000-000000000000}"/>
  <workbookProtection workbookAlgorithmName="SHA-512" workbookHashValue="LCX86uHHI1dl6are1nyKGFhkjVqby11DMEzVnyjlvz79utBVKqjiRqxbctvPIz9RmOdA/o70AHYne0oQOhp91g==" workbookSaltValue="wlAk4WkSyUBsU5VfoqC9a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MH79" i="4" s="1"/>
  <c r="ER7" i="5"/>
  <c r="EQ7" i="5"/>
  <c r="EP7" i="5"/>
  <c r="EO7" i="5"/>
  <c r="JJ79" i="4" s="1"/>
  <c r="EM7" i="5"/>
  <c r="HM80" i="4" s="1"/>
  <c r="EL7" i="5"/>
  <c r="GT80" i="4" s="1"/>
  <c r="EK7" i="5"/>
  <c r="EJ7" i="5"/>
  <c r="EI7" i="5"/>
  <c r="EH7" i="5"/>
  <c r="EG7" i="5"/>
  <c r="EF7" i="5"/>
  <c r="EE7" i="5"/>
  <c r="ED7" i="5"/>
  <c r="EB7" i="5"/>
  <c r="EA7" i="5"/>
  <c r="BZ80" i="4" s="1"/>
  <c r="DZ7" i="5"/>
  <c r="BG80" i="4" s="1"/>
  <c r="DY7" i="5"/>
  <c r="AN80" i="4" s="1"/>
  <c r="DX7" i="5"/>
  <c r="DW7" i="5"/>
  <c r="DV7" i="5"/>
  <c r="DU7" i="5"/>
  <c r="DT7" i="5"/>
  <c r="DS7" i="5"/>
  <c r="U79" i="4" s="1"/>
  <c r="DQ7" i="5"/>
  <c r="DP7" i="5"/>
  <c r="DO7" i="5"/>
  <c r="DN7" i="5"/>
  <c r="DM7" i="5"/>
  <c r="DL7" i="5"/>
  <c r="MN55" i="4" s="1"/>
  <c r="DK7" i="5"/>
  <c r="DJ7" i="5"/>
  <c r="DI7" i="5"/>
  <c r="DH7" i="5"/>
  <c r="KF55" i="4" s="1"/>
  <c r="DF7" i="5"/>
  <c r="IZ56" i="4" s="1"/>
  <c r="DE7" i="5"/>
  <c r="IK56" i="4" s="1"/>
  <c r="DD7" i="5"/>
  <c r="DC7" i="5"/>
  <c r="DB7" i="5"/>
  <c r="DA7" i="5"/>
  <c r="IZ55" i="4" s="1"/>
  <c r="CZ7" i="5"/>
  <c r="IK55" i="4" s="1"/>
  <c r="CY7" i="5"/>
  <c r="HV55" i="4" s="1"/>
  <c r="CX7" i="5"/>
  <c r="CW7" i="5"/>
  <c r="CU7" i="5"/>
  <c r="CT7" i="5"/>
  <c r="EW56" i="4" s="1"/>
  <c r="CS7" i="5"/>
  <c r="EH56" i="4" s="1"/>
  <c r="CR7" i="5"/>
  <c r="DS56" i="4" s="1"/>
  <c r="CQ7" i="5"/>
  <c r="CP7" i="5"/>
  <c r="CO7" i="5"/>
  <c r="CN7" i="5"/>
  <c r="CM7" i="5"/>
  <c r="CL7" i="5"/>
  <c r="CJ7" i="5"/>
  <c r="CI7" i="5"/>
  <c r="CH7" i="5"/>
  <c r="CG7" i="5"/>
  <c r="AE56" i="4" s="1"/>
  <c r="CF7" i="5"/>
  <c r="P56" i="4" s="1"/>
  <c r="CE7" i="5"/>
  <c r="BX55" i="4" s="1"/>
  <c r="CD7" i="5"/>
  <c r="CC7" i="5"/>
  <c r="CB7" i="5"/>
  <c r="CA7" i="5"/>
  <c r="BY7" i="5"/>
  <c r="BX7" i="5"/>
  <c r="LY34" i="4" s="1"/>
  <c r="BW7" i="5"/>
  <c r="BV7" i="5"/>
  <c r="BU7" i="5"/>
  <c r="BT7" i="5"/>
  <c r="MN33" i="4" s="1"/>
  <c r="BS7" i="5"/>
  <c r="LY33" i="4" s="1"/>
  <c r="BR7" i="5"/>
  <c r="LJ33" i="4" s="1"/>
  <c r="BQ7" i="5"/>
  <c r="BP7" i="5"/>
  <c r="BN7" i="5"/>
  <c r="BM7" i="5"/>
  <c r="BL7" i="5"/>
  <c r="HV34" i="4" s="1"/>
  <c r="BK7" i="5"/>
  <c r="HG34" i="4" s="1"/>
  <c r="BJ7" i="5"/>
  <c r="BI7" i="5"/>
  <c r="BH7" i="5"/>
  <c r="BG7" i="5"/>
  <c r="HV33" i="4" s="1"/>
  <c r="BF7" i="5"/>
  <c r="HG33" i="4" s="1"/>
  <c r="BE7" i="5"/>
  <c r="GR33" i="4" s="1"/>
  <c r="BC7" i="5"/>
  <c r="BB7" i="5"/>
  <c r="BA7" i="5"/>
  <c r="AZ7" i="5"/>
  <c r="DS34" i="4" s="1"/>
  <c r="AY7" i="5"/>
  <c r="DD34" i="4" s="1"/>
  <c r="AX7" i="5"/>
  <c r="AW7" i="5"/>
  <c r="AV7" i="5"/>
  <c r="AU7" i="5"/>
  <c r="AT7" i="5"/>
  <c r="AR7" i="5"/>
  <c r="BX34" i="4" s="1"/>
  <c r="AQ7" i="5"/>
  <c r="BI34" i="4" s="1"/>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JW8" i="4" s="1"/>
  <c r="Z6" i="5"/>
  <c r="ID8" i="4" s="1"/>
  <c r="Y6" i="5"/>
  <c r="X6" i="5"/>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D90" i="4"/>
  <c r="MH80" i="4"/>
  <c r="LO80" i="4"/>
  <c r="KV80" i="4"/>
  <c r="KC80" i="4"/>
  <c r="JJ80" i="4"/>
  <c r="GA80" i="4"/>
  <c r="FH80" i="4"/>
  <c r="EO80" i="4"/>
  <c r="CS80" i="4"/>
  <c r="U80" i="4"/>
  <c r="LO79" i="4"/>
  <c r="KV79" i="4"/>
  <c r="KC79" i="4"/>
  <c r="HM79" i="4"/>
  <c r="GT79" i="4"/>
  <c r="GA79" i="4"/>
  <c r="FH79" i="4"/>
  <c r="EO79" i="4"/>
  <c r="CS79" i="4"/>
  <c r="BZ79" i="4"/>
  <c r="BG79" i="4"/>
  <c r="AN79" i="4"/>
  <c r="MN56" i="4"/>
  <c r="LY56" i="4"/>
  <c r="LJ56" i="4"/>
  <c r="KU56" i="4"/>
  <c r="KF56" i="4"/>
  <c r="HV56" i="4"/>
  <c r="HG56" i="4"/>
  <c r="GR56" i="4"/>
  <c r="FL56" i="4"/>
  <c r="DD56" i="4"/>
  <c r="BX56" i="4"/>
  <c r="BI56" i="4"/>
  <c r="AT56" i="4"/>
  <c r="LY55" i="4"/>
  <c r="LJ55" i="4"/>
  <c r="KU55" i="4"/>
  <c r="HG55" i="4"/>
  <c r="GR55" i="4"/>
  <c r="FL55" i="4"/>
  <c r="EW55" i="4"/>
  <c r="EH55" i="4"/>
  <c r="DS55" i="4"/>
  <c r="DD55" i="4"/>
  <c r="BI55" i="4"/>
  <c r="AT55" i="4"/>
  <c r="AE55" i="4"/>
  <c r="P55" i="4"/>
  <c r="MN34" i="4"/>
  <c r="LJ34" i="4"/>
  <c r="KU34" i="4"/>
  <c r="KF34" i="4"/>
  <c r="IZ34" i="4"/>
  <c r="IK34" i="4"/>
  <c r="GR34" i="4"/>
  <c r="FL34" i="4"/>
  <c r="EW34" i="4"/>
  <c r="EH34" i="4"/>
  <c r="AT34" i="4"/>
  <c r="AE34" i="4"/>
  <c r="P34" i="4"/>
  <c r="KU33" i="4"/>
  <c r="KF33" i="4"/>
  <c r="IZ33" i="4"/>
  <c r="IK33" i="4"/>
  <c r="FL33" i="4"/>
  <c r="EW33" i="4"/>
  <c r="EH33" i="4"/>
  <c r="DS33" i="4"/>
  <c r="DD33" i="4"/>
  <c r="BX33" i="4"/>
  <c r="BI33" i="4"/>
  <c r="AE33" i="4"/>
  <c r="P33" i="4"/>
  <c r="LP12" i="4"/>
  <c r="JW12" i="4"/>
  <c r="ID12" i="4"/>
  <c r="FZ12" i="4"/>
  <c r="EG12" i="4"/>
  <c r="CN12" i="4"/>
  <c r="AU12" i="4"/>
  <c r="B12" i="4"/>
  <c r="LP10" i="4"/>
  <c r="JW10" i="4"/>
  <c r="ID10" i="4"/>
  <c r="EG10" i="4"/>
  <c r="CN10" i="4"/>
  <c r="AU10" i="4"/>
  <c r="FZ8" i="4"/>
  <c r="EG8" i="4"/>
  <c r="CN8" i="4"/>
  <c r="AU8" i="4"/>
  <c r="B8" i="4"/>
  <c r="B6" i="4"/>
  <c r="MH78" i="4" l="1"/>
  <c r="IZ54" i="4"/>
  <c r="IZ32" i="4"/>
  <c r="HM78" i="4"/>
  <c r="FL54" i="4"/>
  <c r="FL32" i="4"/>
  <c r="CS78" i="4"/>
  <c r="BX54" i="4"/>
  <c r="MN54" i="4"/>
  <c r="MN32" i="4"/>
  <c r="BX32" i="4"/>
  <c r="C11" i="5"/>
  <c r="D11" i="5"/>
  <c r="E11" i="5"/>
  <c r="B11" i="5"/>
  <c r="DS54" i="4" l="1"/>
  <c r="DS32" i="4"/>
  <c r="AN78" i="4"/>
  <c r="AE54" i="4"/>
  <c r="AE32" i="4"/>
  <c r="KU54" i="4"/>
  <c r="KU32" i="4"/>
  <c r="KC78" i="4"/>
  <c r="HG54" i="4"/>
  <c r="HG32" i="4"/>
  <c r="FH78" i="4"/>
  <c r="LO78" i="4"/>
  <c r="IK54" i="4"/>
  <c r="IK32" i="4"/>
  <c r="EW54" i="4"/>
  <c r="EW32" i="4"/>
  <c r="GT78" i="4"/>
  <c r="BZ78" i="4"/>
  <c r="BI54" i="4"/>
  <c r="BI32" i="4"/>
  <c r="LY54" i="4"/>
  <c r="LY32" i="4"/>
  <c r="P32" i="4"/>
  <c r="EO78" i="4"/>
  <c r="DD54" i="4"/>
  <c r="DD32" i="4"/>
  <c r="P54" i="4"/>
  <c r="U78" i="4"/>
  <c r="KF54" i="4"/>
  <c r="KF32" i="4"/>
  <c r="JJ78" i="4"/>
  <c r="GR54" i="4"/>
  <c r="GR32" i="4"/>
  <c r="BG78" i="4"/>
  <c r="LJ54" i="4"/>
  <c r="LJ32" i="4"/>
  <c r="KV78" i="4"/>
  <c r="HV54" i="4"/>
  <c r="HV32" i="4"/>
  <c r="GA78" i="4"/>
  <c r="EH54" i="4"/>
  <c r="EH32" i="4"/>
  <c r="AT54" i="4"/>
  <c r="AT32" i="4"/>
</calcChain>
</file>

<file path=xl/sharedStrings.xml><?xml version="1.0" encoding="utf-8"?>
<sst xmlns="http://schemas.openxmlformats.org/spreadsheetml/2006/main" count="325" uniqueCount="192">
  <si>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</si>
  <si>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</si>
  <si>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</si>
  <si>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</si>
  <si>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</si>
  <si>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</si>
  <si>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</si>
  <si>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</si>
  <si>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</si>
  <si>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</si>
  <si>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</si>
  <si>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</si>
  <si>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</si>
  <si>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</si>
  <si>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</si>
  <si>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</si>
  <si>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</si>
  <si>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</si>
  <si>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</si>
  <si>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</si>
  <si>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</si>
  <si>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</si>
  <si>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</si>
  <si>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</si>
  <si>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</si>
  <si>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</si>
  <si>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</si>
  <si>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</si>
  <si>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</si>
  <si>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</si>
  <si>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</si>
  <si>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</si>
  <si>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</si>
  <si>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</si>
  <si>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</si>
  <si>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</si>
  <si>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</si>
  <si>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</si>
  <si>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</si>
  <si>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</si>
  <si>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</si>
  <si>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</si>
  <si>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</si>
  <si>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</si>
  <si>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</si>
  <si>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</si>
  <si>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</si>
  <si>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</si>
  <si>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</si>
  <si>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</si>
  <si>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</si>
  <si>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</si>
  <si>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</si>
  <si>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</si>
  <si>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</si>
  <si>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</si>
  <si>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</si>
  <si>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</si>
  <si>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</si>
  <si>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</si>
  <si>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</si>
  <si>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</si>
  <si>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</si>
  <si>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</si>
  <si>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</si>
  <si>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</si>
  <si>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</si>
  <si>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</si>
  <si>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</si>
  <si>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</si>
  <si>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</si>
  <si>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</si>
  <si>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</si>
  <si>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</si>
  <si>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</si>
  <si>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</si>
  <si>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</si>
  <si>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</si>
  <si>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</si>
  <si>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</si>
  <si>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</si>
  <si>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</si>
  <si>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</si>
  <si>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</si>
  <si>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</si>
  <si>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</si>
  <si>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</si>
  <si>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</si>
  <si>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</si>
  <si>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</si>
  <si>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</si>
  <si>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</si>
  <si>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</si>
  <si>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</si>
  <si>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</si>
  <si>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</si>
  <si>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</si>
  <si>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</si>
  <si>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</si>
  <si>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</si>
  <si>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</si>
  <si>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</si>
  <si>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</si>
  <si>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</si>
  <si>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</si>
  <si>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</si>
  <si>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</si>
  <si>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</si>
  <si>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</si>
  <si>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</si>
  <si>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</si>
  <si>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</si>
  <si>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</si>
  <si>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</si>
  <si>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</si>
  <si>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</si>
  <si>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</si>
  <si>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</si>
  <si>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</si>
  <si>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</si>
  <si>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</si>
  <si>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</si>
  <si>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</si>
  <si>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</si>
  <si>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</si>
  <si>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</si>
  <si>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</si>
  <si>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</si>
  <si>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</si>
  <si>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</si>
  <si>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</si>
  <si>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</si>
  <si>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</si>
  <si>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</si>
  <si>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</si>
  <si>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</si>
  <si>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</si>
  <si>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</si>
  <si>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</si>
  <si>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</si>
  <si>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</si>
  <si>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</si>
  <si>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</si>
  <si>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</si>
  <si>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</si>
  <si>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</si>
  <si>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</si>
  <si>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</si>
  <si>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</si>
  <si>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</si>
  <si>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</si>
  <si>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</si>
  <si>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</si>
  <si>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</si>
  <si>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</si>
  <si>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</si>
  <si>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</si>
  <si>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</si>
  <si>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</si>
  <si>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</si>
  <si>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当該値(N-3)</t>
    <phoneticPr fontId="5"/>
  </si>
  <si>
    <t>当該値(N-1)</t>
    <phoneticPr fontId="5"/>
  </si>
  <si>
    <t>当該値(N)</t>
    <phoneticPr fontId="5"/>
  </si>
  <si>
    <t>当該値(N-3)</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</si>
  <si>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</si>
  <si>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</si>
  <si>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</si>
  <si>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</si>
  <si>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</si>
  <si>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</si>
  <si>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</si>
  <si>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南部町</t>
  </si>
  <si>
    <t>国民健康保険南部町医療センター</t>
  </si>
  <si>
    <t>当然財務</t>
  </si>
  <si>
    <t>病院事業</t>
  </si>
  <si>
    <t>一般病院</t>
  </si>
  <si>
    <t>50床以上～100床未満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</si>
  <si>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</si>
  <si>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</si>
  <si>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</si>
  <si>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</si>
  <si>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</si>
  <si>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</si>
  <si>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</si>
  <si>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</si>
  <si>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</si>
  <si>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</si>
  <si>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</si>
  <si>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次医療圏における急性期医療や慢性期医療に重点を置き、特殊医療の人工透析やリハビリテーション及び救急医療、在宅・地域医療など、不採算・特殊部門に関わる医療の提供も行い、公立病院としての役割を担っている。</t>
    <phoneticPr fontId="5"/>
  </si>
  <si>
    <t>　令和3年度決算は、収益において感染症対策による影響のため、一般病床において新規入院患者数が減少し、入院収益が落ち込むこととなった。感染症対応病床確保に対する補助金収入はあったものの、費用においてPCR検査等の感染症対応による給与費の増加、委託料等経費の増加により、経常収支は赤字となった。
　外来診療単価が堅調に推移しているため、入院診療単価について、診療報酬の加算等の分析検討を行い、収益改善に努める。
　また、計画的な職員採用、適正な職員配置を行うとともに、委託料の見直し、計画的な設備機器の更新を行い、収支の均衡を図り、健全な病院事業運営に努めていく。</t>
    <rPh sb="1" eb="3">
      <t>レ</t>
    </rPh>
    <rPh sb="4" eb="6">
      <t>ネンド</t>
    </rPh>
    <rPh sb="6" eb="8">
      <t>ケッサン</t>
    </rPh>
    <rPh sb="10" eb="12">
      <t>シュウエキ</t>
    </rPh>
    <rPh sb="92" eb="94">
      <t>ヒヨウ</t>
    </rPh>
    <rPh sb="120" eb="123">
      <t>イタクリョウ</t>
    </rPh>
    <rPh sb="123" eb="124">
      <t>トウ</t>
    </rPh>
    <rPh sb="124" eb="126">
      <t>ケイヒ</t>
    </rPh>
    <rPh sb="127" eb="129">
      <t>ゾウカ</t>
    </rPh>
    <rPh sb="133" eb="135">
      <t>ケイジョウ</t>
    </rPh>
    <rPh sb="135" eb="137">
      <t>シュウシ</t>
    </rPh>
    <rPh sb="138" eb="140">
      <t>アカジ</t>
    </rPh>
    <rPh sb="147" eb="149">
      <t>ガイライ</t>
    </rPh>
    <rPh sb="149" eb="151">
      <t>シンリョウ</t>
    </rPh>
    <rPh sb="151" eb="153">
      <t>タンカ</t>
    </rPh>
    <rPh sb="154" eb="156">
      <t>ケンチョウ</t>
    </rPh>
    <rPh sb="157" eb="159">
      <t>スイイ</t>
    </rPh>
    <rPh sb="166" eb="168">
      <t>ニュウイン</t>
    </rPh>
    <rPh sb="168" eb="170">
      <t>シンリョウ</t>
    </rPh>
    <rPh sb="170" eb="172">
      <t>タンカ</t>
    </rPh>
    <rPh sb="177" eb="181">
      <t>シンリョウホウシュウ</t>
    </rPh>
    <rPh sb="182" eb="184">
      <t>カサン</t>
    </rPh>
    <rPh sb="184" eb="185">
      <t>トウ</t>
    </rPh>
    <rPh sb="186" eb="188">
      <t>ブンセキ</t>
    </rPh>
    <rPh sb="188" eb="190">
      <t>ケントウ</t>
    </rPh>
    <rPh sb="191" eb="192">
      <t>オコナ</t>
    </rPh>
    <rPh sb="194" eb="198">
      <t>シュウエキカイゼン</t>
    </rPh>
    <rPh sb="199" eb="200">
      <t>ツト</t>
    </rPh>
    <rPh sb="232" eb="235">
      <t>イタクリョウ</t>
    </rPh>
    <rPh sb="236" eb="238">
      <t>ミナオ</t>
    </rPh>
    <rPh sb="240" eb="243">
      <t>ケイカクテキ</t>
    </rPh>
    <rPh sb="244" eb="246">
      <t>セツビ</t>
    </rPh>
    <rPh sb="246" eb="248">
      <t>キキ</t>
    </rPh>
    <rPh sb="249" eb="251">
      <t>コウシン</t>
    </rPh>
    <rPh sb="252" eb="253">
      <t>オコナ</t>
    </rPh>
    <rPh sb="255" eb="257">
      <t>シュウシ</t>
    </rPh>
    <rPh sb="258" eb="260">
      <t>キンコウ</t>
    </rPh>
    <rPh sb="261" eb="262">
      <t>ハカ</t>
    </rPh>
    <phoneticPr fontId="5"/>
  </si>
  <si>
    <t>　④病床利用率は、新型コロナウイルス感染症の影響により、過去５年間で最も低い値となった。このことから、入院収益が落ち込み、感染症対応のため給与費等の費用が増加し②医業収支比率も減少した。感染症対応病床確保に対する補助金収入はあったものの、それ以上に費用が増加したため①経常収支比率は類似病院平均を下回り赤字となった。⑤入院患者1人1日当たり収益は、療養病床が一般病床より病床数が多いことから類似病院平均を下回っている。⑥外来患者1人1日当たり収益は、患者の年齢層が高く、定期受診が多いため、類似病院平均を下回っている。⑦職員給与費対医業収益比率は、感染症対応のため手当が増加したことが原因と考えられる。類似病院平均を上回っていることから、適正な職員配置が必要である。⑧材料費対医業収益比率については、類似病院平均を下回っているため、この状況を維持していく。</t>
    <rPh sb="2" eb="7">
      <t>ビョウショウリヨウリツ</t>
    </rPh>
    <rPh sb="9" eb="11">
      <t>シンガタ</t>
    </rPh>
    <rPh sb="18" eb="21">
      <t>カンセンショウ</t>
    </rPh>
    <rPh sb="22" eb="24">
      <t>エイキョウ</t>
    </rPh>
    <rPh sb="28" eb="30">
      <t>カコ</t>
    </rPh>
    <rPh sb="31" eb="33">
      <t>ネンカン</t>
    </rPh>
    <rPh sb="34" eb="35">
      <t>モット</t>
    </rPh>
    <rPh sb="36" eb="37">
      <t>ヒク</t>
    </rPh>
    <rPh sb="38" eb="39">
      <t>アタイ</t>
    </rPh>
    <rPh sb="51" eb="53">
      <t>ニュウイン</t>
    </rPh>
    <rPh sb="53" eb="55">
      <t>シュウエキ</t>
    </rPh>
    <rPh sb="56" eb="57">
      <t>オ</t>
    </rPh>
    <rPh sb="58" eb="59">
      <t>コ</t>
    </rPh>
    <rPh sb="61" eb="64">
      <t>カンセンショウ</t>
    </rPh>
    <rPh sb="64" eb="66">
      <t>タイオウ</t>
    </rPh>
    <rPh sb="69" eb="71">
      <t>キュウヨ</t>
    </rPh>
    <rPh sb="71" eb="72">
      <t>ヒ</t>
    </rPh>
    <rPh sb="72" eb="73">
      <t>トウ</t>
    </rPh>
    <rPh sb="74" eb="76">
      <t>ヒヨウ</t>
    </rPh>
    <rPh sb="77" eb="79">
      <t>ゾウカ</t>
    </rPh>
    <rPh sb="81" eb="83">
      <t>イギョウ</t>
    </rPh>
    <rPh sb="83" eb="85">
      <t>シュウシ</t>
    </rPh>
    <rPh sb="85" eb="87">
      <t>ヒリツ</t>
    </rPh>
    <rPh sb="88" eb="90">
      <t>ゲンショウ</t>
    </rPh>
    <rPh sb="93" eb="98">
      <t>カンセンショウタイオウ</t>
    </rPh>
    <rPh sb="98" eb="100">
      <t>ビョウショウ</t>
    </rPh>
    <rPh sb="100" eb="102">
      <t>カクホ</t>
    </rPh>
    <rPh sb="103" eb="104">
      <t>タイ</t>
    </rPh>
    <rPh sb="106" eb="111">
      <t>ホジョキンシュウニュウ</t>
    </rPh>
    <rPh sb="121" eb="123">
      <t>イジョウ</t>
    </rPh>
    <rPh sb="124" eb="126">
      <t>ヒヨウ</t>
    </rPh>
    <rPh sb="127" eb="129">
      <t>ゾウカ</t>
    </rPh>
    <rPh sb="134" eb="136">
      <t>ケイジョウ</t>
    </rPh>
    <rPh sb="136" eb="138">
      <t>シュウシ</t>
    </rPh>
    <rPh sb="138" eb="140">
      <t>ヒリツ</t>
    </rPh>
    <rPh sb="141" eb="143">
      <t>ルイジ</t>
    </rPh>
    <rPh sb="143" eb="145">
      <t>ビョウイン</t>
    </rPh>
    <rPh sb="145" eb="147">
      <t>ヘイキン</t>
    </rPh>
    <rPh sb="148" eb="150">
      <t>シタマワ</t>
    </rPh>
    <rPh sb="151" eb="153">
      <t>アカジ</t>
    </rPh>
    <rPh sb="237" eb="239">
      <t>ジュシン</t>
    </rPh>
    <rPh sb="308" eb="310">
      <t>ウワマワ</t>
    </rPh>
    <rPh sb="350" eb="354">
      <t>ルイジビョウイン</t>
    </rPh>
    <rPh sb="354" eb="356">
      <t>ヘイキン</t>
    </rPh>
    <rPh sb="357" eb="359">
      <t>シタマワ</t>
    </rPh>
    <rPh sb="368" eb="370">
      <t>ジョウキョウ</t>
    </rPh>
    <phoneticPr fontId="5"/>
  </si>
  <si>
    <t>　平成２６年度の新築移転に伴い、施設整備及び医療機器の更新を行った経緯があり、建物及び医療器械等は比較的新しいため、全ての項目で類似病院平均を下回っている。
①有形固定資産減価償却率
上記理由による。
②器械備品減価償却率
耐用年数を過ぎた医療器械から、優先度を考慮し、計画的に更新していく。
③１床当たり有形固定資産
上記理由による。</t>
    <rPh sb="58" eb="59">
      <t>スベ</t>
    </rPh>
    <rPh sb="61" eb="63">
      <t>コウモク</t>
    </rPh>
    <rPh sb="64" eb="70">
      <t>ルイジビョウインヘイキン</t>
    </rPh>
    <rPh sb="71" eb="73">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</si>
</sst>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92.5</c:v>
                </c:pt>
                <c:pt idx="1">
                  <c:v>92.5</c:v>
                </c:pt>
                <c:pt idx="2">
                  <c:v>89.7</c:v>
                </c:pt>
                <c:pt idx="3">
                  <c:v>92.3</c:v>
                </c:pt>
                <c:pt idx="4">
                  <c:v>77</c:v>
                </c:pt>
              </c:numCache>
            </c:numRef>
          </c:val>
          <c:extLst>
            <c:ext xmlns:c16="http://schemas.microsoft.com/office/drawing/2014/chart" uri="{C3380CC4-5D6E-409C-BE32-E72D297353CC}">
              <c16:uniqueId val="{00000000-61AE-4605-A26F-03044904C9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61AE-4605-A26F-03044904C9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6966</c:v>
                </c:pt>
                <c:pt idx="1">
                  <c:v>7257</c:v>
                </c:pt>
                <c:pt idx="2">
                  <c:v>7262</c:v>
                </c:pt>
                <c:pt idx="3">
                  <c:v>7691</c:v>
                </c:pt>
                <c:pt idx="4">
                  <c:v>7816</c:v>
                </c:pt>
              </c:numCache>
            </c:numRef>
          </c:val>
          <c:extLst>
            <c:ext xmlns:c16="http://schemas.microsoft.com/office/drawing/2014/chart" uri="{C3380CC4-5D6E-409C-BE32-E72D297353CC}">
              <c16:uniqueId val="{00000000-7C99-4ED1-80EF-40322963B2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C99-4ED1-80EF-40322963B2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21622</c:v>
                </c:pt>
                <c:pt idx="1">
                  <c:v>20988</c:v>
                </c:pt>
                <c:pt idx="2">
                  <c:v>21128</c:v>
                </c:pt>
                <c:pt idx="3">
                  <c:v>21001</c:v>
                </c:pt>
                <c:pt idx="4">
                  <c:v>21129</c:v>
                </c:pt>
              </c:numCache>
            </c:numRef>
          </c:val>
          <c:extLst>
            <c:ext xmlns:c16="http://schemas.microsoft.com/office/drawing/2014/chart" uri="{C3380CC4-5D6E-409C-BE32-E72D297353CC}">
              <c16:uniqueId val="{00000000-FC08-43C9-A5CB-4824A00F3EB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FC08-43C9-A5CB-4824A00F3EB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E4-431F-AEB1-C826903EDF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8FE4-431F-AEB1-C826903EDF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87.7</c:v>
                </c:pt>
                <c:pt idx="1">
                  <c:v>85.8</c:v>
                </c:pt>
                <c:pt idx="2">
                  <c:v>85.4</c:v>
                </c:pt>
                <c:pt idx="3">
                  <c:v>83.3</c:v>
                </c:pt>
                <c:pt idx="4">
                  <c:v>75.7</c:v>
                </c:pt>
              </c:numCache>
            </c:numRef>
          </c:val>
          <c:extLst>
            <c:ext xmlns:c16="http://schemas.microsoft.com/office/drawing/2014/chart" uri="{C3380CC4-5D6E-409C-BE32-E72D297353CC}">
              <c16:uniqueId val="{00000000-98A5-4684-B733-8810CAA9DD6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98A5-4684-B733-8810CAA9DD6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98.9</c:v>
                </c:pt>
                <c:pt idx="1">
                  <c:v>97.1</c:v>
                </c:pt>
                <c:pt idx="2">
                  <c:v>97.9</c:v>
                </c:pt>
                <c:pt idx="3">
                  <c:v>101.1</c:v>
                </c:pt>
                <c:pt idx="4">
                  <c:v>98</c:v>
                </c:pt>
              </c:numCache>
            </c:numRef>
          </c:val>
          <c:extLst>
            <c:ext xmlns:c16="http://schemas.microsoft.com/office/drawing/2014/chart" uri="{C3380CC4-5D6E-409C-BE32-E72D297353CC}">
              <c16:uniqueId val="{00000000-FB7B-4BE1-A86A-D8DBE3DD1C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FB7B-4BE1-A86A-D8DBE3DD1C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27.1</c:v>
                </c:pt>
                <c:pt idx="1">
                  <c:v>29.9</c:v>
                </c:pt>
                <c:pt idx="2">
                  <c:v>31.8</c:v>
                </c:pt>
                <c:pt idx="3">
                  <c:v>31</c:v>
                </c:pt>
                <c:pt idx="4">
                  <c:v>33.299999999999997</c:v>
                </c:pt>
              </c:numCache>
            </c:numRef>
          </c:val>
          <c:extLst>
            <c:ext xmlns:c16="http://schemas.microsoft.com/office/drawing/2014/chart" uri="{C3380CC4-5D6E-409C-BE32-E72D297353CC}">
              <c16:uniqueId val="{00000000-9347-4D47-8925-A00DF38F91B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9347-4D47-8925-A00DF38F91B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69.3</c:v>
                </c:pt>
                <c:pt idx="1">
                  <c:v>73</c:v>
                </c:pt>
                <c:pt idx="2">
                  <c:v>73.900000000000006</c:v>
                </c:pt>
                <c:pt idx="3">
                  <c:v>51.5</c:v>
                </c:pt>
                <c:pt idx="4">
                  <c:v>50.5</c:v>
                </c:pt>
              </c:numCache>
            </c:numRef>
          </c:val>
          <c:extLst>
            <c:ext xmlns:c16="http://schemas.microsoft.com/office/drawing/2014/chart" uri="{C3380CC4-5D6E-409C-BE32-E72D297353CC}">
              <c16:uniqueId val="{00000000-CDFF-44C8-81FD-B3321ACE5A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CDFF-44C8-81FD-B3321ACE5A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34574212</c:v>
                </c:pt>
                <c:pt idx="1">
                  <c:v>34316591</c:v>
                </c:pt>
                <c:pt idx="2">
                  <c:v>34928848</c:v>
                </c:pt>
                <c:pt idx="3">
                  <c:v>37968045</c:v>
                </c:pt>
                <c:pt idx="4">
                  <c:v>38870470</c:v>
                </c:pt>
              </c:numCache>
            </c:numRef>
          </c:val>
          <c:extLst>
            <c:ext xmlns:c16="http://schemas.microsoft.com/office/drawing/2014/chart" uri="{C3380CC4-5D6E-409C-BE32-E72D297353CC}">
              <c16:uniqueId val="{00000000-AC42-47DE-9F8C-946CB0DB74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AC42-47DE-9F8C-946CB0DB74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13.4</c:v>
                </c:pt>
                <c:pt idx="1">
                  <c:v>13.5</c:v>
                </c:pt>
                <c:pt idx="2">
                  <c:v>13</c:v>
                </c:pt>
                <c:pt idx="3">
                  <c:v>13.9</c:v>
                </c:pt>
                <c:pt idx="4">
                  <c:v>13.4</c:v>
                </c:pt>
              </c:numCache>
            </c:numRef>
          </c:val>
          <c:extLst>
            <c:ext xmlns:c16="http://schemas.microsoft.com/office/drawing/2014/chart" uri="{C3380CC4-5D6E-409C-BE32-E72D297353CC}">
              <c16:uniqueId val="{00000000-9980-4996-B47A-E54F380FE32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9980-4996-B47A-E54F380FE32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61.7</c:v>
                </c:pt>
                <c:pt idx="1">
                  <c:v>63.6</c:v>
                </c:pt>
                <c:pt idx="2">
                  <c:v>62.8</c:v>
                </c:pt>
                <c:pt idx="3">
                  <c:v>71.3</c:v>
                </c:pt>
                <c:pt idx="4">
                  <c:v>78.3</c:v>
                </c:pt>
              </c:numCache>
            </c:numRef>
          </c:val>
          <c:extLst>
            <c:ext xmlns:c16="http://schemas.microsoft.com/office/drawing/2014/chart" uri="{C3380CC4-5D6E-409C-BE32-E72D297353CC}">
              <c16:uniqueId val="{00000000-6E99-4073-823F-C1D369E264F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6E99-4073-823F-C1D369E264F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D42" zoomScale="120" zoomScaleNormal="120" zoomScaleSheetLayoutView="70" workbookViewId="0">
      <selection activeCell="NY54" sqref="NY5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青森県南部町　国民健康保険南部町医療センター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26</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40</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11</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66</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17301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4909</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26</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38</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64</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98.9</v>
      </c>
      <c r="Q33" s="129"/>
      <c r="R33" s="129"/>
      <c r="S33" s="129"/>
      <c r="T33" s="129"/>
      <c r="U33" s="129"/>
      <c r="V33" s="129"/>
      <c r="W33" s="129"/>
      <c r="X33" s="129"/>
      <c r="Y33" s="129"/>
      <c r="Z33" s="129"/>
      <c r="AA33" s="129"/>
      <c r="AB33" s="129"/>
      <c r="AC33" s="129"/>
      <c r="AD33" s="130"/>
      <c r="AE33" s="128">
        <f>データ!AJ7</f>
        <v>97.1</v>
      </c>
      <c r="AF33" s="129"/>
      <c r="AG33" s="129"/>
      <c r="AH33" s="129"/>
      <c r="AI33" s="129"/>
      <c r="AJ33" s="129"/>
      <c r="AK33" s="129"/>
      <c r="AL33" s="129"/>
      <c r="AM33" s="129"/>
      <c r="AN33" s="129"/>
      <c r="AO33" s="129"/>
      <c r="AP33" s="129"/>
      <c r="AQ33" s="129"/>
      <c r="AR33" s="129"/>
      <c r="AS33" s="130"/>
      <c r="AT33" s="128">
        <f>データ!AK7</f>
        <v>97.9</v>
      </c>
      <c r="AU33" s="129"/>
      <c r="AV33" s="129"/>
      <c r="AW33" s="129"/>
      <c r="AX33" s="129"/>
      <c r="AY33" s="129"/>
      <c r="AZ33" s="129"/>
      <c r="BA33" s="129"/>
      <c r="BB33" s="129"/>
      <c r="BC33" s="129"/>
      <c r="BD33" s="129"/>
      <c r="BE33" s="129"/>
      <c r="BF33" s="129"/>
      <c r="BG33" s="129"/>
      <c r="BH33" s="130"/>
      <c r="BI33" s="128">
        <f>データ!AL7</f>
        <v>101.1</v>
      </c>
      <c r="BJ33" s="129"/>
      <c r="BK33" s="129"/>
      <c r="BL33" s="129"/>
      <c r="BM33" s="129"/>
      <c r="BN33" s="129"/>
      <c r="BO33" s="129"/>
      <c r="BP33" s="129"/>
      <c r="BQ33" s="129"/>
      <c r="BR33" s="129"/>
      <c r="BS33" s="129"/>
      <c r="BT33" s="129"/>
      <c r="BU33" s="129"/>
      <c r="BV33" s="129"/>
      <c r="BW33" s="130"/>
      <c r="BX33" s="128">
        <f>データ!AM7</f>
        <v>98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87.7</v>
      </c>
      <c r="DE33" s="129"/>
      <c r="DF33" s="129"/>
      <c r="DG33" s="129"/>
      <c r="DH33" s="129"/>
      <c r="DI33" s="129"/>
      <c r="DJ33" s="129"/>
      <c r="DK33" s="129"/>
      <c r="DL33" s="129"/>
      <c r="DM33" s="129"/>
      <c r="DN33" s="129"/>
      <c r="DO33" s="129"/>
      <c r="DP33" s="129"/>
      <c r="DQ33" s="129"/>
      <c r="DR33" s="130"/>
      <c r="DS33" s="128">
        <f>データ!AU7</f>
        <v>85.8</v>
      </c>
      <c r="DT33" s="129"/>
      <c r="DU33" s="129"/>
      <c r="DV33" s="129"/>
      <c r="DW33" s="129"/>
      <c r="DX33" s="129"/>
      <c r="DY33" s="129"/>
      <c r="DZ33" s="129"/>
      <c r="EA33" s="129"/>
      <c r="EB33" s="129"/>
      <c r="EC33" s="129"/>
      <c r="ED33" s="129"/>
      <c r="EE33" s="129"/>
      <c r="EF33" s="129"/>
      <c r="EG33" s="130"/>
      <c r="EH33" s="128">
        <f>データ!AV7</f>
        <v>85.4</v>
      </c>
      <c r="EI33" s="129"/>
      <c r="EJ33" s="129"/>
      <c r="EK33" s="129"/>
      <c r="EL33" s="129"/>
      <c r="EM33" s="129"/>
      <c r="EN33" s="129"/>
      <c r="EO33" s="129"/>
      <c r="EP33" s="129"/>
      <c r="EQ33" s="129"/>
      <c r="ER33" s="129"/>
      <c r="ES33" s="129"/>
      <c r="ET33" s="129"/>
      <c r="EU33" s="129"/>
      <c r="EV33" s="130"/>
      <c r="EW33" s="128">
        <f>データ!AW7</f>
        <v>83.3</v>
      </c>
      <c r="EX33" s="129"/>
      <c r="EY33" s="129"/>
      <c r="EZ33" s="129"/>
      <c r="FA33" s="129"/>
      <c r="FB33" s="129"/>
      <c r="FC33" s="129"/>
      <c r="FD33" s="129"/>
      <c r="FE33" s="129"/>
      <c r="FF33" s="129"/>
      <c r="FG33" s="129"/>
      <c r="FH33" s="129"/>
      <c r="FI33" s="129"/>
      <c r="FJ33" s="129"/>
      <c r="FK33" s="130"/>
      <c r="FL33" s="128">
        <f>データ!AX7</f>
        <v>75.7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92.5</v>
      </c>
      <c r="KG33" s="129"/>
      <c r="KH33" s="129"/>
      <c r="KI33" s="129"/>
      <c r="KJ33" s="129"/>
      <c r="KK33" s="129"/>
      <c r="KL33" s="129"/>
      <c r="KM33" s="129"/>
      <c r="KN33" s="129"/>
      <c r="KO33" s="129"/>
      <c r="KP33" s="129"/>
      <c r="KQ33" s="129"/>
      <c r="KR33" s="129"/>
      <c r="KS33" s="129"/>
      <c r="KT33" s="130"/>
      <c r="KU33" s="128">
        <f>データ!BQ7</f>
        <v>92.5</v>
      </c>
      <c r="KV33" s="129"/>
      <c r="KW33" s="129"/>
      <c r="KX33" s="129"/>
      <c r="KY33" s="129"/>
      <c r="KZ33" s="129"/>
      <c r="LA33" s="129"/>
      <c r="LB33" s="129"/>
      <c r="LC33" s="129"/>
      <c r="LD33" s="129"/>
      <c r="LE33" s="129"/>
      <c r="LF33" s="129"/>
      <c r="LG33" s="129"/>
      <c r="LH33" s="129"/>
      <c r="LI33" s="130"/>
      <c r="LJ33" s="128">
        <f>データ!BR7</f>
        <v>89.7</v>
      </c>
      <c r="LK33" s="129"/>
      <c r="LL33" s="129"/>
      <c r="LM33" s="129"/>
      <c r="LN33" s="129"/>
      <c r="LO33" s="129"/>
      <c r="LP33" s="129"/>
      <c r="LQ33" s="129"/>
      <c r="LR33" s="129"/>
      <c r="LS33" s="129"/>
      <c r="LT33" s="129"/>
      <c r="LU33" s="129"/>
      <c r="LV33" s="129"/>
      <c r="LW33" s="129"/>
      <c r="LX33" s="130"/>
      <c r="LY33" s="128">
        <f>データ!BS7</f>
        <v>92.3</v>
      </c>
      <c r="LZ33" s="129"/>
      <c r="MA33" s="129"/>
      <c r="MB33" s="129"/>
      <c r="MC33" s="129"/>
      <c r="MD33" s="129"/>
      <c r="ME33" s="129"/>
      <c r="MF33" s="129"/>
      <c r="MG33" s="129"/>
      <c r="MH33" s="129"/>
      <c r="MI33" s="129"/>
      <c r="MJ33" s="129"/>
      <c r="MK33" s="129"/>
      <c r="ML33" s="129"/>
      <c r="MM33" s="130"/>
      <c r="MN33" s="128">
        <f>データ!BT7</f>
        <v>77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190</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21622</v>
      </c>
      <c r="Q55" s="144"/>
      <c r="R55" s="144"/>
      <c r="S55" s="144"/>
      <c r="T55" s="144"/>
      <c r="U55" s="144"/>
      <c r="V55" s="144"/>
      <c r="W55" s="144"/>
      <c r="X55" s="144"/>
      <c r="Y55" s="144"/>
      <c r="Z55" s="144"/>
      <c r="AA55" s="144"/>
      <c r="AB55" s="144"/>
      <c r="AC55" s="144"/>
      <c r="AD55" s="145"/>
      <c r="AE55" s="143">
        <f>データ!CB7</f>
        <v>20988</v>
      </c>
      <c r="AF55" s="144"/>
      <c r="AG55" s="144"/>
      <c r="AH55" s="144"/>
      <c r="AI55" s="144"/>
      <c r="AJ55" s="144"/>
      <c r="AK55" s="144"/>
      <c r="AL55" s="144"/>
      <c r="AM55" s="144"/>
      <c r="AN55" s="144"/>
      <c r="AO55" s="144"/>
      <c r="AP55" s="144"/>
      <c r="AQ55" s="144"/>
      <c r="AR55" s="144"/>
      <c r="AS55" s="145"/>
      <c r="AT55" s="143">
        <f>データ!CC7</f>
        <v>21128</v>
      </c>
      <c r="AU55" s="144"/>
      <c r="AV55" s="144"/>
      <c r="AW55" s="144"/>
      <c r="AX55" s="144"/>
      <c r="AY55" s="144"/>
      <c r="AZ55" s="144"/>
      <c r="BA55" s="144"/>
      <c r="BB55" s="144"/>
      <c r="BC55" s="144"/>
      <c r="BD55" s="144"/>
      <c r="BE55" s="144"/>
      <c r="BF55" s="144"/>
      <c r="BG55" s="144"/>
      <c r="BH55" s="145"/>
      <c r="BI55" s="143">
        <f>データ!CD7</f>
        <v>21001</v>
      </c>
      <c r="BJ55" s="144"/>
      <c r="BK55" s="144"/>
      <c r="BL55" s="144"/>
      <c r="BM55" s="144"/>
      <c r="BN55" s="144"/>
      <c r="BO55" s="144"/>
      <c r="BP55" s="144"/>
      <c r="BQ55" s="144"/>
      <c r="BR55" s="144"/>
      <c r="BS55" s="144"/>
      <c r="BT55" s="144"/>
      <c r="BU55" s="144"/>
      <c r="BV55" s="144"/>
      <c r="BW55" s="145"/>
      <c r="BX55" s="143">
        <f>データ!CE7</f>
        <v>21129</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6966</v>
      </c>
      <c r="DE55" s="144"/>
      <c r="DF55" s="144"/>
      <c r="DG55" s="144"/>
      <c r="DH55" s="144"/>
      <c r="DI55" s="144"/>
      <c r="DJ55" s="144"/>
      <c r="DK55" s="144"/>
      <c r="DL55" s="144"/>
      <c r="DM55" s="144"/>
      <c r="DN55" s="144"/>
      <c r="DO55" s="144"/>
      <c r="DP55" s="144"/>
      <c r="DQ55" s="144"/>
      <c r="DR55" s="145"/>
      <c r="DS55" s="143">
        <f>データ!CM7</f>
        <v>7257</v>
      </c>
      <c r="DT55" s="144"/>
      <c r="DU55" s="144"/>
      <c r="DV55" s="144"/>
      <c r="DW55" s="144"/>
      <c r="DX55" s="144"/>
      <c r="DY55" s="144"/>
      <c r="DZ55" s="144"/>
      <c r="EA55" s="144"/>
      <c r="EB55" s="144"/>
      <c r="EC55" s="144"/>
      <c r="ED55" s="144"/>
      <c r="EE55" s="144"/>
      <c r="EF55" s="144"/>
      <c r="EG55" s="145"/>
      <c r="EH55" s="143">
        <f>データ!CN7</f>
        <v>7262</v>
      </c>
      <c r="EI55" s="144"/>
      <c r="EJ55" s="144"/>
      <c r="EK55" s="144"/>
      <c r="EL55" s="144"/>
      <c r="EM55" s="144"/>
      <c r="EN55" s="144"/>
      <c r="EO55" s="144"/>
      <c r="EP55" s="144"/>
      <c r="EQ55" s="144"/>
      <c r="ER55" s="144"/>
      <c r="ES55" s="144"/>
      <c r="ET55" s="144"/>
      <c r="EU55" s="144"/>
      <c r="EV55" s="145"/>
      <c r="EW55" s="143">
        <f>データ!CO7</f>
        <v>7691</v>
      </c>
      <c r="EX55" s="144"/>
      <c r="EY55" s="144"/>
      <c r="EZ55" s="144"/>
      <c r="FA55" s="144"/>
      <c r="FB55" s="144"/>
      <c r="FC55" s="144"/>
      <c r="FD55" s="144"/>
      <c r="FE55" s="144"/>
      <c r="FF55" s="144"/>
      <c r="FG55" s="144"/>
      <c r="FH55" s="144"/>
      <c r="FI55" s="144"/>
      <c r="FJ55" s="144"/>
      <c r="FK55" s="145"/>
      <c r="FL55" s="143">
        <f>データ!CP7</f>
        <v>7816</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61.7</v>
      </c>
      <c r="GS55" s="129"/>
      <c r="GT55" s="129"/>
      <c r="GU55" s="129"/>
      <c r="GV55" s="129"/>
      <c r="GW55" s="129"/>
      <c r="GX55" s="129"/>
      <c r="GY55" s="129"/>
      <c r="GZ55" s="129"/>
      <c r="HA55" s="129"/>
      <c r="HB55" s="129"/>
      <c r="HC55" s="129"/>
      <c r="HD55" s="129"/>
      <c r="HE55" s="129"/>
      <c r="HF55" s="130"/>
      <c r="HG55" s="128">
        <f>データ!CX7</f>
        <v>63.6</v>
      </c>
      <c r="HH55" s="129"/>
      <c r="HI55" s="129"/>
      <c r="HJ55" s="129"/>
      <c r="HK55" s="129"/>
      <c r="HL55" s="129"/>
      <c r="HM55" s="129"/>
      <c r="HN55" s="129"/>
      <c r="HO55" s="129"/>
      <c r="HP55" s="129"/>
      <c r="HQ55" s="129"/>
      <c r="HR55" s="129"/>
      <c r="HS55" s="129"/>
      <c r="HT55" s="129"/>
      <c r="HU55" s="130"/>
      <c r="HV55" s="128">
        <f>データ!CY7</f>
        <v>62.8</v>
      </c>
      <c r="HW55" s="129"/>
      <c r="HX55" s="129"/>
      <c r="HY55" s="129"/>
      <c r="HZ55" s="129"/>
      <c r="IA55" s="129"/>
      <c r="IB55" s="129"/>
      <c r="IC55" s="129"/>
      <c r="ID55" s="129"/>
      <c r="IE55" s="129"/>
      <c r="IF55" s="129"/>
      <c r="IG55" s="129"/>
      <c r="IH55" s="129"/>
      <c r="II55" s="129"/>
      <c r="IJ55" s="130"/>
      <c r="IK55" s="128">
        <f>データ!CZ7</f>
        <v>71.3</v>
      </c>
      <c r="IL55" s="129"/>
      <c r="IM55" s="129"/>
      <c r="IN55" s="129"/>
      <c r="IO55" s="129"/>
      <c r="IP55" s="129"/>
      <c r="IQ55" s="129"/>
      <c r="IR55" s="129"/>
      <c r="IS55" s="129"/>
      <c r="IT55" s="129"/>
      <c r="IU55" s="129"/>
      <c r="IV55" s="129"/>
      <c r="IW55" s="129"/>
      <c r="IX55" s="129"/>
      <c r="IY55" s="130"/>
      <c r="IZ55" s="128">
        <f>データ!DA7</f>
        <v>78.3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13.4</v>
      </c>
      <c r="KG55" s="129"/>
      <c r="KH55" s="129"/>
      <c r="KI55" s="129"/>
      <c r="KJ55" s="129"/>
      <c r="KK55" s="129"/>
      <c r="KL55" s="129"/>
      <c r="KM55" s="129"/>
      <c r="KN55" s="129"/>
      <c r="KO55" s="129"/>
      <c r="KP55" s="129"/>
      <c r="KQ55" s="129"/>
      <c r="KR55" s="129"/>
      <c r="KS55" s="129"/>
      <c r="KT55" s="130"/>
      <c r="KU55" s="128">
        <f>データ!DI7</f>
        <v>13.5</v>
      </c>
      <c r="KV55" s="129"/>
      <c r="KW55" s="129"/>
      <c r="KX55" s="129"/>
      <c r="KY55" s="129"/>
      <c r="KZ55" s="129"/>
      <c r="LA55" s="129"/>
      <c r="LB55" s="129"/>
      <c r="LC55" s="129"/>
      <c r="LD55" s="129"/>
      <c r="LE55" s="129"/>
      <c r="LF55" s="129"/>
      <c r="LG55" s="129"/>
      <c r="LH55" s="129"/>
      <c r="LI55" s="130"/>
      <c r="LJ55" s="128">
        <f>データ!DJ7</f>
        <v>13</v>
      </c>
      <c r="LK55" s="129"/>
      <c r="LL55" s="129"/>
      <c r="LM55" s="129"/>
      <c r="LN55" s="129"/>
      <c r="LO55" s="129"/>
      <c r="LP55" s="129"/>
      <c r="LQ55" s="129"/>
      <c r="LR55" s="129"/>
      <c r="LS55" s="129"/>
      <c r="LT55" s="129"/>
      <c r="LU55" s="129"/>
      <c r="LV55" s="129"/>
      <c r="LW55" s="129"/>
      <c r="LX55" s="130"/>
      <c r="LY55" s="128">
        <f>データ!DK7</f>
        <v>13.9</v>
      </c>
      <c r="LZ55" s="129"/>
      <c r="MA55" s="129"/>
      <c r="MB55" s="129"/>
      <c r="MC55" s="129"/>
      <c r="MD55" s="129"/>
      <c r="ME55" s="129"/>
      <c r="MF55" s="129"/>
      <c r="MG55" s="129"/>
      <c r="MH55" s="129"/>
      <c r="MI55" s="129"/>
      <c r="MJ55" s="129"/>
      <c r="MK55" s="129"/>
      <c r="ML55" s="129"/>
      <c r="MM55" s="130"/>
      <c r="MN55" s="128">
        <f>データ!DL7</f>
        <v>13.4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25249</v>
      </c>
      <c r="Q56" s="144"/>
      <c r="R56" s="144"/>
      <c r="S56" s="144"/>
      <c r="T56" s="144"/>
      <c r="U56" s="144"/>
      <c r="V56" s="144"/>
      <c r="W56" s="144"/>
      <c r="X56" s="144"/>
      <c r="Y56" s="144"/>
      <c r="Z56" s="144"/>
      <c r="AA56" s="144"/>
      <c r="AB56" s="144"/>
      <c r="AC56" s="144"/>
      <c r="AD56" s="145"/>
      <c r="AE56" s="143">
        <f>データ!CG7</f>
        <v>25711</v>
      </c>
      <c r="AF56" s="144"/>
      <c r="AG56" s="144"/>
      <c r="AH56" s="144"/>
      <c r="AI56" s="144"/>
      <c r="AJ56" s="144"/>
      <c r="AK56" s="144"/>
      <c r="AL56" s="144"/>
      <c r="AM56" s="144"/>
      <c r="AN56" s="144"/>
      <c r="AO56" s="144"/>
      <c r="AP56" s="144"/>
      <c r="AQ56" s="144"/>
      <c r="AR56" s="144"/>
      <c r="AS56" s="145"/>
      <c r="AT56" s="143">
        <f>データ!CH7</f>
        <v>26415</v>
      </c>
      <c r="AU56" s="144"/>
      <c r="AV56" s="144"/>
      <c r="AW56" s="144"/>
      <c r="AX56" s="144"/>
      <c r="AY56" s="144"/>
      <c r="AZ56" s="144"/>
      <c r="BA56" s="144"/>
      <c r="BB56" s="144"/>
      <c r="BC56" s="144"/>
      <c r="BD56" s="144"/>
      <c r="BE56" s="144"/>
      <c r="BF56" s="144"/>
      <c r="BG56" s="144"/>
      <c r="BH56" s="145"/>
      <c r="BI56" s="143">
        <f>データ!CI7</f>
        <v>27227</v>
      </c>
      <c r="BJ56" s="144"/>
      <c r="BK56" s="144"/>
      <c r="BL56" s="144"/>
      <c r="BM56" s="144"/>
      <c r="BN56" s="144"/>
      <c r="BO56" s="144"/>
      <c r="BP56" s="144"/>
      <c r="BQ56" s="144"/>
      <c r="BR56" s="144"/>
      <c r="BS56" s="144"/>
      <c r="BT56" s="144"/>
      <c r="BU56" s="144"/>
      <c r="BV56" s="144"/>
      <c r="BW56" s="145"/>
      <c r="BX56" s="143">
        <f>データ!CJ7</f>
        <v>28176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8852</v>
      </c>
      <c r="DE56" s="144"/>
      <c r="DF56" s="144"/>
      <c r="DG56" s="144"/>
      <c r="DH56" s="144"/>
      <c r="DI56" s="144"/>
      <c r="DJ56" s="144"/>
      <c r="DK56" s="144"/>
      <c r="DL56" s="144"/>
      <c r="DM56" s="144"/>
      <c r="DN56" s="144"/>
      <c r="DO56" s="144"/>
      <c r="DP56" s="144"/>
      <c r="DQ56" s="144"/>
      <c r="DR56" s="145"/>
      <c r="DS56" s="143">
        <f>データ!CR7</f>
        <v>9060</v>
      </c>
      <c r="DT56" s="144"/>
      <c r="DU56" s="144"/>
      <c r="DV56" s="144"/>
      <c r="DW56" s="144"/>
      <c r="DX56" s="144"/>
      <c r="DY56" s="144"/>
      <c r="DZ56" s="144"/>
      <c r="EA56" s="144"/>
      <c r="EB56" s="144"/>
      <c r="EC56" s="144"/>
      <c r="ED56" s="144"/>
      <c r="EE56" s="144"/>
      <c r="EF56" s="144"/>
      <c r="EG56" s="145"/>
      <c r="EH56" s="143">
        <f>データ!CS7</f>
        <v>9135</v>
      </c>
      <c r="EI56" s="144"/>
      <c r="EJ56" s="144"/>
      <c r="EK56" s="144"/>
      <c r="EL56" s="144"/>
      <c r="EM56" s="144"/>
      <c r="EN56" s="144"/>
      <c r="EO56" s="144"/>
      <c r="EP56" s="144"/>
      <c r="EQ56" s="144"/>
      <c r="ER56" s="144"/>
      <c r="ES56" s="144"/>
      <c r="ET56" s="144"/>
      <c r="EU56" s="144"/>
      <c r="EV56" s="145"/>
      <c r="EW56" s="143">
        <f>データ!CT7</f>
        <v>9509</v>
      </c>
      <c r="EX56" s="144"/>
      <c r="EY56" s="144"/>
      <c r="EZ56" s="144"/>
      <c r="FA56" s="144"/>
      <c r="FB56" s="144"/>
      <c r="FC56" s="144"/>
      <c r="FD56" s="144"/>
      <c r="FE56" s="144"/>
      <c r="FF56" s="144"/>
      <c r="FG56" s="144"/>
      <c r="FH56" s="144"/>
      <c r="FI56" s="144"/>
      <c r="FJ56" s="144"/>
      <c r="FK56" s="145"/>
      <c r="FL56" s="143">
        <f>データ!CU7</f>
        <v>9548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189</v>
      </c>
      <c r="NK70" s="147"/>
      <c r="NL70" s="147"/>
      <c r="NM70" s="147"/>
      <c r="NN70" s="147"/>
      <c r="NO70" s="147"/>
      <c r="NP70" s="147"/>
      <c r="NQ70" s="147"/>
      <c r="NR70" s="147"/>
      <c r="NS70" s="147"/>
      <c r="NT70" s="147"/>
      <c r="NU70" s="147"/>
      <c r="NV70" s="147"/>
      <c r="NW70" s="147"/>
      <c r="NX70" s="148"/>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5"/>
      <c r="C79" s="5"/>
      <c r="D79" s="5"/>
      <c r="E79" s="5"/>
      <c r="F79" s="5"/>
      <c r="G79" s="26"/>
      <c r="H79" s="26"/>
      <c r="I79" s="30"/>
      <c r="J79" s="153" t="s">
        <v>57</v>
      </c>
      <c r="K79" s="154"/>
      <c r="L79" s="154"/>
      <c r="M79" s="154"/>
      <c r="N79" s="154"/>
      <c r="O79" s="154"/>
      <c r="P79" s="154"/>
      <c r="Q79" s="154"/>
      <c r="R79" s="154"/>
      <c r="S79" s="154"/>
      <c r="T79" s="155"/>
      <c r="U79" s="156">
        <f>データ!DS7</f>
        <v>27.1</v>
      </c>
      <c r="V79" s="156"/>
      <c r="W79" s="156"/>
      <c r="X79" s="156"/>
      <c r="Y79" s="156"/>
      <c r="Z79" s="156"/>
      <c r="AA79" s="156"/>
      <c r="AB79" s="156"/>
      <c r="AC79" s="156"/>
      <c r="AD79" s="156"/>
      <c r="AE79" s="156"/>
      <c r="AF79" s="156"/>
      <c r="AG79" s="156"/>
      <c r="AH79" s="156"/>
      <c r="AI79" s="156"/>
      <c r="AJ79" s="156"/>
      <c r="AK79" s="156"/>
      <c r="AL79" s="156"/>
      <c r="AM79" s="156"/>
      <c r="AN79" s="156">
        <f>データ!DT7</f>
        <v>29.9</v>
      </c>
      <c r="AO79" s="156"/>
      <c r="AP79" s="156"/>
      <c r="AQ79" s="156"/>
      <c r="AR79" s="156"/>
      <c r="AS79" s="156"/>
      <c r="AT79" s="156"/>
      <c r="AU79" s="156"/>
      <c r="AV79" s="156"/>
      <c r="AW79" s="156"/>
      <c r="AX79" s="156"/>
      <c r="AY79" s="156"/>
      <c r="AZ79" s="156"/>
      <c r="BA79" s="156"/>
      <c r="BB79" s="156"/>
      <c r="BC79" s="156"/>
      <c r="BD79" s="156"/>
      <c r="BE79" s="156"/>
      <c r="BF79" s="156"/>
      <c r="BG79" s="156">
        <f>データ!DU7</f>
        <v>31.8</v>
      </c>
      <c r="BH79" s="156"/>
      <c r="BI79" s="156"/>
      <c r="BJ79" s="156"/>
      <c r="BK79" s="156"/>
      <c r="BL79" s="156"/>
      <c r="BM79" s="156"/>
      <c r="BN79" s="156"/>
      <c r="BO79" s="156"/>
      <c r="BP79" s="156"/>
      <c r="BQ79" s="156"/>
      <c r="BR79" s="156"/>
      <c r="BS79" s="156"/>
      <c r="BT79" s="156"/>
      <c r="BU79" s="156"/>
      <c r="BV79" s="156"/>
      <c r="BW79" s="156"/>
      <c r="BX79" s="156"/>
      <c r="BY79" s="156"/>
      <c r="BZ79" s="156">
        <f>データ!DV7</f>
        <v>31</v>
      </c>
      <c r="CA79" s="156"/>
      <c r="CB79" s="156"/>
      <c r="CC79" s="156"/>
      <c r="CD79" s="156"/>
      <c r="CE79" s="156"/>
      <c r="CF79" s="156"/>
      <c r="CG79" s="156"/>
      <c r="CH79" s="156"/>
      <c r="CI79" s="156"/>
      <c r="CJ79" s="156"/>
      <c r="CK79" s="156"/>
      <c r="CL79" s="156"/>
      <c r="CM79" s="156"/>
      <c r="CN79" s="156"/>
      <c r="CO79" s="156"/>
      <c r="CP79" s="156"/>
      <c r="CQ79" s="156"/>
      <c r="CR79" s="156"/>
      <c r="CS79" s="156">
        <f>データ!DW7</f>
        <v>33.299999999999997</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69.3</v>
      </c>
      <c r="EP79" s="156"/>
      <c r="EQ79" s="156"/>
      <c r="ER79" s="156"/>
      <c r="ES79" s="156"/>
      <c r="ET79" s="156"/>
      <c r="EU79" s="156"/>
      <c r="EV79" s="156"/>
      <c r="EW79" s="156"/>
      <c r="EX79" s="156"/>
      <c r="EY79" s="156"/>
      <c r="EZ79" s="156"/>
      <c r="FA79" s="156"/>
      <c r="FB79" s="156"/>
      <c r="FC79" s="156"/>
      <c r="FD79" s="156"/>
      <c r="FE79" s="156"/>
      <c r="FF79" s="156"/>
      <c r="FG79" s="156"/>
      <c r="FH79" s="156">
        <f>データ!EE7</f>
        <v>73</v>
      </c>
      <c r="FI79" s="156"/>
      <c r="FJ79" s="156"/>
      <c r="FK79" s="156"/>
      <c r="FL79" s="156"/>
      <c r="FM79" s="156"/>
      <c r="FN79" s="156"/>
      <c r="FO79" s="156"/>
      <c r="FP79" s="156"/>
      <c r="FQ79" s="156"/>
      <c r="FR79" s="156"/>
      <c r="FS79" s="156"/>
      <c r="FT79" s="156"/>
      <c r="FU79" s="156"/>
      <c r="FV79" s="156"/>
      <c r="FW79" s="156"/>
      <c r="FX79" s="156"/>
      <c r="FY79" s="156"/>
      <c r="FZ79" s="156"/>
      <c r="GA79" s="156">
        <f>データ!EF7</f>
        <v>73.900000000000006</v>
      </c>
      <c r="GB79" s="156"/>
      <c r="GC79" s="156"/>
      <c r="GD79" s="156"/>
      <c r="GE79" s="156"/>
      <c r="GF79" s="156"/>
      <c r="GG79" s="156"/>
      <c r="GH79" s="156"/>
      <c r="GI79" s="156"/>
      <c r="GJ79" s="156"/>
      <c r="GK79" s="156"/>
      <c r="GL79" s="156"/>
      <c r="GM79" s="156"/>
      <c r="GN79" s="156"/>
      <c r="GO79" s="156"/>
      <c r="GP79" s="156"/>
      <c r="GQ79" s="156"/>
      <c r="GR79" s="156"/>
      <c r="GS79" s="156"/>
      <c r="GT79" s="156">
        <f>データ!EG7</f>
        <v>51.5</v>
      </c>
      <c r="GU79" s="156"/>
      <c r="GV79" s="156"/>
      <c r="GW79" s="156"/>
      <c r="GX79" s="156"/>
      <c r="GY79" s="156"/>
      <c r="GZ79" s="156"/>
      <c r="HA79" s="156"/>
      <c r="HB79" s="156"/>
      <c r="HC79" s="156"/>
      <c r="HD79" s="156"/>
      <c r="HE79" s="156"/>
      <c r="HF79" s="156"/>
      <c r="HG79" s="156"/>
      <c r="HH79" s="156"/>
      <c r="HI79" s="156"/>
      <c r="HJ79" s="156"/>
      <c r="HK79" s="156"/>
      <c r="HL79" s="156"/>
      <c r="HM79" s="156">
        <f>データ!EH7</f>
        <v>50.5</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34574212</v>
      </c>
      <c r="JK79" s="157"/>
      <c r="JL79" s="157"/>
      <c r="JM79" s="157"/>
      <c r="JN79" s="157"/>
      <c r="JO79" s="157"/>
      <c r="JP79" s="157"/>
      <c r="JQ79" s="157"/>
      <c r="JR79" s="157"/>
      <c r="JS79" s="157"/>
      <c r="JT79" s="157"/>
      <c r="JU79" s="157"/>
      <c r="JV79" s="157"/>
      <c r="JW79" s="157"/>
      <c r="JX79" s="157"/>
      <c r="JY79" s="157"/>
      <c r="JZ79" s="157"/>
      <c r="KA79" s="157"/>
      <c r="KB79" s="157"/>
      <c r="KC79" s="157">
        <f>データ!EP7</f>
        <v>34316591</v>
      </c>
      <c r="KD79" s="157"/>
      <c r="KE79" s="157"/>
      <c r="KF79" s="157"/>
      <c r="KG79" s="157"/>
      <c r="KH79" s="157"/>
      <c r="KI79" s="157"/>
      <c r="KJ79" s="157"/>
      <c r="KK79" s="157"/>
      <c r="KL79" s="157"/>
      <c r="KM79" s="157"/>
      <c r="KN79" s="157"/>
      <c r="KO79" s="157"/>
      <c r="KP79" s="157"/>
      <c r="KQ79" s="157"/>
      <c r="KR79" s="157"/>
      <c r="KS79" s="157"/>
      <c r="KT79" s="157"/>
      <c r="KU79" s="157"/>
      <c r="KV79" s="157">
        <f>データ!EQ7</f>
        <v>34928848</v>
      </c>
      <c r="KW79" s="157"/>
      <c r="KX79" s="157"/>
      <c r="KY79" s="157"/>
      <c r="KZ79" s="157"/>
      <c r="LA79" s="157"/>
      <c r="LB79" s="157"/>
      <c r="LC79" s="157"/>
      <c r="LD79" s="157"/>
      <c r="LE79" s="157"/>
      <c r="LF79" s="157"/>
      <c r="LG79" s="157"/>
      <c r="LH79" s="157"/>
      <c r="LI79" s="157"/>
      <c r="LJ79" s="157"/>
      <c r="LK79" s="157"/>
      <c r="LL79" s="157"/>
      <c r="LM79" s="157"/>
      <c r="LN79" s="157"/>
      <c r="LO79" s="157">
        <f>データ!ER7</f>
        <v>37968045</v>
      </c>
      <c r="LP79" s="157"/>
      <c r="LQ79" s="157"/>
      <c r="LR79" s="157"/>
      <c r="LS79" s="157"/>
      <c r="LT79" s="157"/>
      <c r="LU79" s="157"/>
      <c r="LV79" s="157"/>
      <c r="LW79" s="157"/>
      <c r="LX79" s="157"/>
      <c r="LY79" s="157"/>
      <c r="LZ79" s="157"/>
      <c r="MA79" s="157"/>
      <c r="MB79" s="157"/>
      <c r="MC79" s="157"/>
      <c r="MD79" s="157"/>
      <c r="ME79" s="157"/>
      <c r="MF79" s="157"/>
      <c r="MG79" s="157"/>
      <c r="MH79" s="157">
        <f>データ!ES7</f>
        <v>38870470</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5"/>
      <c r="C80" s="5"/>
      <c r="D80" s="5"/>
      <c r="E80" s="5"/>
      <c r="F80" s="5"/>
      <c r="G80" s="5"/>
      <c r="H80" s="5"/>
      <c r="I80" s="30"/>
      <c r="J80" s="153" t="s">
        <v>59</v>
      </c>
      <c r="K80" s="154"/>
      <c r="L80" s="154"/>
      <c r="M80" s="154"/>
      <c r="N80" s="154"/>
      <c r="O80" s="154"/>
      <c r="P80" s="154"/>
      <c r="Q80" s="154"/>
      <c r="R80" s="154"/>
      <c r="S80" s="154"/>
      <c r="T80" s="155"/>
      <c r="U80" s="156">
        <f>データ!DX7</f>
        <v>53.8</v>
      </c>
      <c r="V80" s="156"/>
      <c r="W80" s="156"/>
      <c r="X80" s="156"/>
      <c r="Y80" s="156"/>
      <c r="Z80" s="156"/>
      <c r="AA80" s="156"/>
      <c r="AB80" s="156"/>
      <c r="AC80" s="156"/>
      <c r="AD80" s="156"/>
      <c r="AE80" s="156"/>
      <c r="AF80" s="156"/>
      <c r="AG80" s="156"/>
      <c r="AH80" s="156"/>
      <c r="AI80" s="156"/>
      <c r="AJ80" s="156"/>
      <c r="AK80" s="156"/>
      <c r="AL80" s="156"/>
      <c r="AM80" s="156"/>
      <c r="AN80" s="156">
        <f>データ!DY7</f>
        <v>56.1</v>
      </c>
      <c r="AO80" s="156"/>
      <c r="AP80" s="156"/>
      <c r="AQ80" s="156"/>
      <c r="AR80" s="156"/>
      <c r="AS80" s="156"/>
      <c r="AT80" s="156"/>
      <c r="AU80" s="156"/>
      <c r="AV80" s="156"/>
      <c r="AW80" s="156"/>
      <c r="AX80" s="156"/>
      <c r="AY80" s="156"/>
      <c r="AZ80" s="156"/>
      <c r="BA80" s="156"/>
      <c r="BB80" s="156"/>
      <c r="BC80" s="156"/>
      <c r="BD80" s="156"/>
      <c r="BE80" s="156"/>
      <c r="BF80" s="156"/>
      <c r="BG80" s="156">
        <f>データ!DZ7</f>
        <v>56.4</v>
      </c>
      <c r="BH80" s="156"/>
      <c r="BI80" s="156"/>
      <c r="BJ80" s="156"/>
      <c r="BK80" s="156"/>
      <c r="BL80" s="156"/>
      <c r="BM80" s="156"/>
      <c r="BN80" s="156"/>
      <c r="BO80" s="156"/>
      <c r="BP80" s="156"/>
      <c r="BQ80" s="156"/>
      <c r="BR80" s="156"/>
      <c r="BS80" s="156"/>
      <c r="BT80" s="156"/>
      <c r="BU80" s="156"/>
      <c r="BV80" s="156"/>
      <c r="BW80" s="156"/>
      <c r="BX80" s="156"/>
      <c r="BY80" s="156"/>
      <c r="BZ80" s="156">
        <f>データ!EA7</f>
        <v>56.9</v>
      </c>
      <c r="CA80" s="156"/>
      <c r="CB80" s="156"/>
      <c r="CC80" s="156"/>
      <c r="CD80" s="156"/>
      <c r="CE80" s="156"/>
      <c r="CF80" s="156"/>
      <c r="CG80" s="156"/>
      <c r="CH80" s="156"/>
      <c r="CI80" s="156"/>
      <c r="CJ80" s="156"/>
      <c r="CK80" s="156"/>
      <c r="CL80" s="156"/>
      <c r="CM80" s="156"/>
      <c r="CN80" s="156"/>
      <c r="CO80" s="156"/>
      <c r="CP80" s="156"/>
      <c r="CQ80" s="156"/>
      <c r="CR80" s="156"/>
      <c r="CS80" s="156">
        <f>データ!EB7</f>
        <v>58.3</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71</v>
      </c>
      <c r="EP80" s="156"/>
      <c r="EQ80" s="156"/>
      <c r="ER80" s="156"/>
      <c r="ES80" s="156"/>
      <c r="ET80" s="156"/>
      <c r="EU80" s="156"/>
      <c r="EV80" s="156"/>
      <c r="EW80" s="156"/>
      <c r="EX80" s="156"/>
      <c r="EY80" s="156"/>
      <c r="EZ80" s="156"/>
      <c r="FA80" s="156"/>
      <c r="FB80" s="156"/>
      <c r="FC80" s="156"/>
      <c r="FD80" s="156"/>
      <c r="FE80" s="156"/>
      <c r="FF80" s="156"/>
      <c r="FG80" s="156"/>
      <c r="FH80" s="156">
        <f>データ!EJ7</f>
        <v>73.2</v>
      </c>
      <c r="FI80" s="156"/>
      <c r="FJ80" s="156"/>
      <c r="FK80" s="156"/>
      <c r="FL80" s="156"/>
      <c r="FM80" s="156"/>
      <c r="FN80" s="156"/>
      <c r="FO80" s="156"/>
      <c r="FP80" s="156"/>
      <c r="FQ80" s="156"/>
      <c r="FR80" s="156"/>
      <c r="FS80" s="156"/>
      <c r="FT80" s="156"/>
      <c r="FU80" s="156"/>
      <c r="FV80" s="156"/>
      <c r="FW80" s="156"/>
      <c r="FX80" s="156"/>
      <c r="FY80" s="156"/>
      <c r="FZ80" s="156"/>
      <c r="GA80" s="156">
        <f>データ!EK7</f>
        <v>73.400000000000006</v>
      </c>
      <c r="GB80" s="156"/>
      <c r="GC80" s="156"/>
      <c r="GD80" s="156"/>
      <c r="GE80" s="156"/>
      <c r="GF80" s="156"/>
      <c r="GG80" s="156"/>
      <c r="GH80" s="156"/>
      <c r="GI80" s="156"/>
      <c r="GJ80" s="156"/>
      <c r="GK80" s="156"/>
      <c r="GL80" s="156"/>
      <c r="GM80" s="156"/>
      <c r="GN80" s="156"/>
      <c r="GO80" s="156"/>
      <c r="GP80" s="156"/>
      <c r="GQ80" s="156"/>
      <c r="GR80" s="156"/>
      <c r="GS80" s="156"/>
      <c r="GT80" s="156">
        <f>データ!EL7</f>
        <v>72.5</v>
      </c>
      <c r="GU80" s="156"/>
      <c r="GV80" s="156"/>
      <c r="GW80" s="156"/>
      <c r="GX80" s="156"/>
      <c r="GY80" s="156"/>
      <c r="GZ80" s="156"/>
      <c r="HA80" s="156"/>
      <c r="HB80" s="156"/>
      <c r="HC80" s="156"/>
      <c r="HD80" s="156"/>
      <c r="HE80" s="156"/>
      <c r="HF80" s="156"/>
      <c r="HG80" s="156"/>
      <c r="HH80" s="156"/>
      <c r="HI80" s="156"/>
      <c r="HJ80" s="156"/>
      <c r="HK80" s="156"/>
      <c r="HL80" s="156"/>
      <c r="HM80" s="156">
        <f>データ!EM7</f>
        <v>72.3</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38480542</v>
      </c>
      <c r="JK80" s="157"/>
      <c r="JL80" s="157"/>
      <c r="JM80" s="157"/>
      <c r="JN80" s="157"/>
      <c r="JO80" s="157"/>
      <c r="JP80" s="157"/>
      <c r="JQ80" s="157"/>
      <c r="JR80" s="157"/>
      <c r="JS80" s="157"/>
      <c r="JT80" s="157"/>
      <c r="JU80" s="157"/>
      <c r="JV80" s="157"/>
      <c r="JW80" s="157"/>
      <c r="JX80" s="157"/>
      <c r="JY80" s="157"/>
      <c r="JZ80" s="157"/>
      <c r="KA80" s="157"/>
      <c r="KB80" s="157"/>
      <c r="KC80" s="157">
        <f>データ!EU7</f>
        <v>38744035</v>
      </c>
      <c r="KD80" s="157"/>
      <c r="KE80" s="157"/>
      <c r="KF80" s="157"/>
      <c r="KG80" s="157"/>
      <c r="KH80" s="157"/>
      <c r="KI80" s="157"/>
      <c r="KJ80" s="157"/>
      <c r="KK80" s="157"/>
      <c r="KL80" s="157"/>
      <c r="KM80" s="157"/>
      <c r="KN80" s="157"/>
      <c r="KO80" s="157"/>
      <c r="KP80" s="157"/>
      <c r="KQ80" s="157"/>
      <c r="KR80" s="157"/>
      <c r="KS80" s="157"/>
      <c r="KT80" s="157"/>
      <c r="KU80" s="157"/>
      <c r="KV80" s="157">
        <f>データ!EV7</f>
        <v>40117620</v>
      </c>
      <c r="KW80" s="157"/>
      <c r="KX80" s="157"/>
      <c r="KY80" s="157"/>
      <c r="KZ80" s="157"/>
      <c r="LA80" s="157"/>
      <c r="LB80" s="157"/>
      <c r="LC80" s="157"/>
      <c r="LD80" s="157"/>
      <c r="LE80" s="157"/>
      <c r="LF80" s="157"/>
      <c r="LG80" s="157"/>
      <c r="LH80" s="157"/>
      <c r="LI80" s="157"/>
      <c r="LJ80" s="157"/>
      <c r="LK80" s="157"/>
      <c r="LL80" s="157"/>
      <c r="LM80" s="157"/>
      <c r="LN80" s="157"/>
      <c r="LO80" s="157">
        <f>データ!EW7</f>
        <v>42330999</v>
      </c>
      <c r="LP80" s="157"/>
      <c r="LQ80" s="157"/>
      <c r="LR80" s="157"/>
      <c r="LS80" s="157"/>
      <c r="LT80" s="157"/>
      <c r="LU80" s="157"/>
      <c r="LV80" s="157"/>
      <c r="LW80" s="157"/>
      <c r="LX80" s="157"/>
      <c r="LY80" s="157"/>
      <c r="LZ80" s="157"/>
      <c r="MA80" s="157"/>
      <c r="MB80" s="157"/>
      <c r="MC80" s="157"/>
      <c r="MD80" s="157"/>
      <c r="ME80" s="157"/>
      <c r="MF80" s="157"/>
      <c r="MG80" s="157"/>
      <c r="MH80" s="157">
        <f>データ!EX7</f>
        <v>43068047</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VvEfJdQUt8gvvm+XnpIvfa9ujxd/G765d+0wTKpRJ96o7qPT79vYiOcdwa9/QrENfwdhF71i8RgUeU4iBv7PQ==" saltValue="OetLuNWEHQtkzxn+At+vB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111</v>
      </c>
      <c r="AJ4" s="165"/>
      <c r="AK4" s="165"/>
      <c r="AL4" s="165"/>
      <c r="AM4" s="165"/>
      <c r="AN4" s="165"/>
      <c r="AO4" s="165"/>
      <c r="AP4" s="165"/>
      <c r="AQ4" s="165"/>
      <c r="AR4" s="165"/>
      <c r="AS4" s="166"/>
      <c r="AT4" s="160" t="s">
        <v>112</v>
      </c>
      <c r="AU4" s="159"/>
      <c r="AV4" s="159"/>
      <c r="AW4" s="159"/>
      <c r="AX4" s="159"/>
      <c r="AY4" s="159"/>
      <c r="AZ4" s="159"/>
      <c r="BA4" s="159"/>
      <c r="BB4" s="159"/>
      <c r="BC4" s="159"/>
      <c r="BD4" s="159"/>
      <c r="BE4" s="160" t="s">
        <v>113</v>
      </c>
      <c r="BF4" s="159"/>
      <c r="BG4" s="159"/>
      <c r="BH4" s="159"/>
      <c r="BI4" s="159"/>
      <c r="BJ4" s="159"/>
      <c r="BK4" s="159"/>
      <c r="BL4" s="159"/>
      <c r="BM4" s="159"/>
      <c r="BN4" s="159"/>
      <c r="BO4" s="159"/>
      <c r="BP4" s="164" t="s">
        <v>114</v>
      </c>
      <c r="BQ4" s="165"/>
      <c r="BR4" s="165"/>
      <c r="BS4" s="165"/>
      <c r="BT4" s="165"/>
      <c r="BU4" s="165"/>
      <c r="BV4" s="165"/>
      <c r="BW4" s="165"/>
      <c r="BX4" s="165"/>
      <c r="BY4" s="165"/>
      <c r="BZ4" s="166"/>
      <c r="CA4" s="159" t="s">
        <v>115</v>
      </c>
      <c r="CB4" s="159"/>
      <c r="CC4" s="159"/>
      <c r="CD4" s="159"/>
      <c r="CE4" s="159"/>
      <c r="CF4" s="159"/>
      <c r="CG4" s="159"/>
      <c r="CH4" s="159"/>
      <c r="CI4" s="159"/>
      <c r="CJ4" s="159"/>
      <c r="CK4" s="159"/>
      <c r="CL4" s="160"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4" t="s">
        <v>119</v>
      </c>
      <c r="DT4" s="165"/>
      <c r="DU4" s="165"/>
      <c r="DV4" s="165"/>
      <c r="DW4" s="165"/>
      <c r="DX4" s="165"/>
      <c r="DY4" s="165"/>
      <c r="DZ4" s="165"/>
      <c r="EA4" s="165"/>
      <c r="EB4" s="165"/>
      <c r="EC4" s="166"/>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147</v>
      </c>
      <c r="AV5" s="52" t="s">
        <v>148</v>
      </c>
      <c r="AW5" s="52" t="s">
        <v>158</v>
      </c>
      <c r="AX5" s="52" t="s">
        <v>150</v>
      </c>
      <c r="AY5" s="52" t="s">
        <v>151</v>
      </c>
      <c r="AZ5" s="52" t="s">
        <v>152</v>
      </c>
      <c r="BA5" s="52" t="s">
        <v>153</v>
      </c>
      <c r="BB5" s="52" t="s">
        <v>154</v>
      </c>
      <c r="BC5" s="52" t="s">
        <v>155</v>
      </c>
      <c r="BD5" s="52" t="s">
        <v>156</v>
      </c>
      <c r="BE5" s="52" t="s">
        <v>157</v>
      </c>
      <c r="BF5" s="52" t="s">
        <v>147</v>
      </c>
      <c r="BG5" s="52" t="s">
        <v>159</v>
      </c>
      <c r="BH5" s="52" t="s">
        <v>158</v>
      </c>
      <c r="BI5" s="52" t="s">
        <v>150</v>
      </c>
      <c r="BJ5" s="52" t="s">
        <v>151</v>
      </c>
      <c r="BK5" s="52" t="s">
        <v>152</v>
      </c>
      <c r="BL5" s="52" t="s">
        <v>153</v>
      </c>
      <c r="BM5" s="52" t="s">
        <v>154</v>
      </c>
      <c r="BN5" s="52" t="s">
        <v>155</v>
      </c>
      <c r="BO5" s="52" t="s">
        <v>156</v>
      </c>
      <c r="BP5" s="52" t="s">
        <v>157</v>
      </c>
      <c r="BQ5" s="52" t="s">
        <v>160</v>
      </c>
      <c r="BR5" s="52" t="s">
        <v>148</v>
      </c>
      <c r="BS5" s="52" t="s">
        <v>161</v>
      </c>
      <c r="BT5" s="52" t="s">
        <v>162</v>
      </c>
      <c r="BU5" s="52" t="s">
        <v>151</v>
      </c>
      <c r="BV5" s="52" t="s">
        <v>152</v>
      </c>
      <c r="BW5" s="52" t="s">
        <v>153</v>
      </c>
      <c r="BX5" s="52" t="s">
        <v>154</v>
      </c>
      <c r="BY5" s="52" t="s">
        <v>155</v>
      </c>
      <c r="BZ5" s="52" t="s">
        <v>156</v>
      </c>
      <c r="CA5" s="52" t="s">
        <v>146</v>
      </c>
      <c r="CB5" s="52" t="s">
        <v>163</v>
      </c>
      <c r="CC5" s="52" t="s">
        <v>148</v>
      </c>
      <c r="CD5" s="52" t="s">
        <v>161</v>
      </c>
      <c r="CE5" s="52" t="s">
        <v>164</v>
      </c>
      <c r="CF5" s="52" t="s">
        <v>151</v>
      </c>
      <c r="CG5" s="52" t="s">
        <v>152</v>
      </c>
      <c r="CH5" s="52" t="s">
        <v>153</v>
      </c>
      <c r="CI5" s="52" t="s">
        <v>154</v>
      </c>
      <c r="CJ5" s="52" t="s">
        <v>155</v>
      </c>
      <c r="CK5" s="52" t="s">
        <v>156</v>
      </c>
      <c r="CL5" s="52" t="s">
        <v>165</v>
      </c>
      <c r="CM5" s="52" t="s">
        <v>163</v>
      </c>
      <c r="CN5" s="52" t="s">
        <v>166</v>
      </c>
      <c r="CO5" s="52" t="s">
        <v>158</v>
      </c>
      <c r="CP5" s="52" t="s">
        <v>164</v>
      </c>
      <c r="CQ5" s="52" t="s">
        <v>151</v>
      </c>
      <c r="CR5" s="52" t="s">
        <v>152</v>
      </c>
      <c r="CS5" s="52" t="s">
        <v>153</v>
      </c>
      <c r="CT5" s="52" t="s">
        <v>154</v>
      </c>
      <c r="CU5" s="52" t="s">
        <v>155</v>
      </c>
      <c r="CV5" s="52" t="s">
        <v>156</v>
      </c>
      <c r="CW5" s="52" t="s">
        <v>165</v>
      </c>
      <c r="CX5" s="52" t="s">
        <v>163</v>
      </c>
      <c r="CY5" s="52" t="s">
        <v>159</v>
      </c>
      <c r="CZ5" s="52" t="s">
        <v>161</v>
      </c>
      <c r="DA5" s="52" t="s">
        <v>150</v>
      </c>
      <c r="DB5" s="52" t="s">
        <v>151</v>
      </c>
      <c r="DC5" s="52" t="s">
        <v>152</v>
      </c>
      <c r="DD5" s="52" t="s">
        <v>153</v>
      </c>
      <c r="DE5" s="52" t="s">
        <v>154</v>
      </c>
      <c r="DF5" s="52" t="s">
        <v>155</v>
      </c>
      <c r="DG5" s="52" t="s">
        <v>156</v>
      </c>
      <c r="DH5" s="52" t="s">
        <v>165</v>
      </c>
      <c r="DI5" s="52" t="s">
        <v>160</v>
      </c>
      <c r="DJ5" s="52" t="s">
        <v>148</v>
      </c>
      <c r="DK5" s="52" t="s">
        <v>149</v>
      </c>
      <c r="DL5" s="52" t="s">
        <v>164</v>
      </c>
      <c r="DM5" s="52" t="s">
        <v>151</v>
      </c>
      <c r="DN5" s="52" t="s">
        <v>152</v>
      </c>
      <c r="DO5" s="52" t="s">
        <v>153</v>
      </c>
      <c r="DP5" s="52" t="s">
        <v>154</v>
      </c>
      <c r="DQ5" s="52" t="s">
        <v>155</v>
      </c>
      <c r="DR5" s="52" t="s">
        <v>156</v>
      </c>
      <c r="DS5" s="52" t="s">
        <v>146</v>
      </c>
      <c r="DT5" s="52" t="s">
        <v>163</v>
      </c>
      <c r="DU5" s="52" t="s">
        <v>148</v>
      </c>
      <c r="DV5" s="52" t="s">
        <v>161</v>
      </c>
      <c r="DW5" s="52" t="s">
        <v>150</v>
      </c>
      <c r="DX5" s="52" t="s">
        <v>151</v>
      </c>
      <c r="DY5" s="52" t="s">
        <v>152</v>
      </c>
      <c r="DZ5" s="52" t="s">
        <v>153</v>
      </c>
      <c r="EA5" s="52" t="s">
        <v>154</v>
      </c>
      <c r="EB5" s="52" t="s">
        <v>155</v>
      </c>
      <c r="EC5" s="52" t="s">
        <v>156</v>
      </c>
      <c r="ED5" s="52" t="s">
        <v>146</v>
      </c>
      <c r="EE5" s="52" t="s">
        <v>160</v>
      </c>
      <c r="EF5" s="52" t="s">
        <v>159</v>
      </c>
      <c r="EG5" s="52" t="s">
        <v>161</v>
      </c>
      <c r="EH5" s="52" t="s">
        <v>162</v>
      </c>
      <c r="EI5" s="52" t="s">
        <v>151</v>
      </c>
      <c r="EJ5" s="52" t="s">
        <v>152</v>
      </c>
      <c r="EK5" s="52" t="s">
        <v>153</v>
      </c>
      <c r="EL5" s="52" t="s">
        <v>154</v>
      </c>
      <c r="EM5" s="52" t="s">
        <v>155</v>
      </c>
      <c r="EN5" s="52" t="s">
        <v>167</v>
      </c>
      <c r="EO5" s="52" t="s">
        <v>146</v>
      </c>
      <c r="EP5" s="52" t="s">
        <v>163</v>
      </c>
      <c r="EQ5" s="52" t="s">
        <v>159</v>
      </c>
      <c r="ER5" s="52" t="s">
        <v>161</v>
      </c>
      <c r="ES5" s="52" t="s">
        <v>164</v>
      </c>
      <c r="ET5" s="52" t="s">
        <v>151</v>
      </c>
      <c r="EU5" s="52" t="s">
        <v>152</v>
      </c>
      <c r="EV5" s="52" t="s">
        <v>153</v>
      </c>
      <c r="EW5" s="52" t="s">
        <v>154</v>
      </c>
      <c r="EX5" s="52" t="s">
        <v>155</v>
      </c>
      <c r="EY5" s="52" t="s">
        <v>156</v>
      </c>
    </row>
    <row r="6" spans="1:155" s="57" customFormat="1" x14ac:dyDescent="0.15">
      <c r="A6" s="38" t="s">
        <v>168</v>
      </c>
      <c r="B6" s="53">
        <f>B8</f>
        <v>2021</v>
      </c>
      <c r="C6" s="53">
        <f t="shared" ref="C6:M6" si="2">C8</f>
        <v>24457</v>
      </c>
      <c r="D6" s="53">
        <f t="shared" si="2"/>
        <v>46</v>
      </c>
      <c r="E6" s="53">
        <f t="shared" si="2"/>
        <v>6</v>
      </c>
      <c r="F6" s="53">
        <f t="shared" si="2"/>
        <v>0</v>
      </c>
      <c r="G6" s="53">
        <f t="shared" si="2"/>
        <v>1</v>
      </c>
      <c r="H6" s="161" t="str">
        <f>IF(H8&lt;&gt;I8,H8,"")&amp;IF(I8&lt;&gt;J8,I8,"")&amp;"　"&amp;J8</f>
        <v>青森県南部町　国民健康保険南部町医療センター</v>
      </c>
      <c r="I6" s="162"/>
      <c r="J6" s="163"/>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11</v>
      </c>
      <c r="R6" s="53" t="str">
        <f t="shared" si="3"/>
        <v>-</v>
      </c>
      <c r="S6" s="53" t="str">
        <f t="shared" si="3"/>
        <v>ド 透 訓</v>
      </c>
      <c r="T6" s="53" t="str">
        <f t="shared" si="3"/>
        <v>救</v>
      </c>
      <c r="U6" s="54">
        <f>U8</f>
        <v>17301</v>
      </c>
      <c r="V6" s="54">
        <f>V8</f>
        <v>4909</v>
      </c>
      <c r="W6" s="53" t="str">
        <f>W8</f>
        <v>第２種該当</v>
      </c>
      <c r="X6" s="53" t="str">
        <f t="shared" ref="X6" si="4">X8</f>
        <v>-</v>
      </c>
      <c r="Y6" s="53" t="str">
        <f t="shared" si="3"/>
        <v>１０：１</v>
      </c>
      <c r="Z6" s="54">
        <f t="shared" si="3"/>
        <v>26</v>
      </c>
      <c r="AA6" s="54">
        <f t="shared" si="3"/>
        <v>40</v>
      </c>
      <c r="AB6" s="54" t="str">
        <f t="shared" si="3"/>
        <v>-</v>
      </c>
      <c r="AC6" s="54" t="str">
        <f t="shared" si="3"/>
        <v>-</v>
      </c>
      <c r="AD6" s="54" t="str">
        <f t="shared" si="3"/>
        <v>-</v>
      </c>
      <c r="AE6" s="54">
        <f t="shared" si="3"/>
        <v>66</v>
      </c>
      <c r="AF6" s="54">
        <f t="shared" si="3"/>
        <v>26</v>
      </c>
      <c r="AG6" s="54">
        <f t="shared" si="3"/>
        <v>38</v>
      </c>
      <c r="AH6" s="54">
        <f t="shared" si="3"/>
        <v>64</v>
      </c>
      <c r="AI6" s="55">
        <f>IF(AI8="-",NA(),AI8)</f>
        <v>98.9</v>
      </c>
      <c r="AJ6" s="55">
        <f t="shared" ref="AJ6:AR6" si="5">IF(AJ8="-",NA(),AJ8)</f>
        <v>97.1</v>
      </c>
      <c r="AK6" s="55">
        <f t="shared" si="5"/>
        <v>97.9</v>
      </c>
      <c r="AL6" s="55">
        <f t="shared" si="5"/>
        <v>101.1</v>
      </c>
      <c r="AM6" s="55">
        <f t="shared" si="5"/>
        <v>98</v>
      </c>
      <c r="AN6" s="55">
        <f t="shared" si="5"/>
        <v>98.2</v>
      </c>
      <c r="AO6" s="55">
        <f t="shared" si="5"/>
        <v>97.5</v>
      </c>
      <c r="AP6" s="55">
        <f t="shared" si="5"/>
        <v>97.7</v>
      </c>
      <c r="AQ6" s="55">
        <f t="shared" si="5"/>
        <v>100.7</v>
      </c>
      <c r="AR6" s="55">
        <f t="shared" si="5"/>
        <v>103.6</v>
      </c>
      <c r="AS6" s="55" t="str">
        <f>IF(AS8="-","【-】","【"&amp;SUBSTITUTE(TEXT(AS8,"#,##0.0"),"-","△")&amp;"】")</f>
        <v>【106.2】</v>
      </c>
      <c r="AT6" s="55">
        <f>IF(AT8="-",NA(),AT8)</f>
        <v>87.7</v>
      </c>
      <c r="AU6" s="55">
        <f t="shared" ref="AU6:BC6" si="6">IF(AU8="-",NA(),AU8)</f>
        <v>85.8</v>
      </c>
      <c r="AV6" s="55">
        <f t="shared" si="6"/>
        <v>85.4</v>
      </c>
      <c r="AW6" s="55">
        <f t="shared" si="6"/>
        <v>83.3</v>
      </c>
      <c r="AX6" s="55">
        <f t="shared" si="6"/>
        <v>75.7</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92.5</v>
      </c>
      <c r="BQ6" s="55">
        <f t="shared" ref="BQ6:BY6" si="8">IF(BQ8="-",NA(),BQ8)</f>
        <v>92.5</v>
      </c>
      <c r="BR6" s="55">
        <f t="shared" si="8"/>
        <v>89.7</v>
      </c>
      <c r="BS6" s="55">
        <f t="shared" si="8"/>
        <v>92.3</v>
      </c>
      <c r="BT6" s="55">
        <f t="shared" si="8"/>
        <v>77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21622</v>
      </c>
      <c r="CB6" s="56">
        <f t="shared" ref="CB6:CJ6" si="9">IF(CB8="-",NA(),CB8)</f>
        <v>20988</v>
      </c>
      <c r="CC6" s="56">
        <f t="shared" si="9"/>
        <v>21128</v>
      </c>
      <c r="CD6" s="56">
        <f t="shared" si="9"/>
        <v>21001</v>
      </c>
      <c r="CE6" s="56">
        <f t="shared" si="9"/>
        <v>21129</v>
      </c>
      <c r="CF6" s="56">
        <f t="shared" si="9"/>
        <v>25249</v>
      </c>
      <c r="CG6" s="56">
        <f t="shared" si="9"/>
        <v>25711</v>
      </c>
      <c r="CH6" s="56">
        <f t="shared" si="9"/>
        <v>26415</v>
      </c>
      <c r="CI6" s="56">
        <f t="shared" si="9"/>
        <v>27227</v>
      </c>
      <c r="CJ6" s="56">
        <f t="shared" si="9"/>
        <v>28176</v>
      </c>
      <c r="CK6" s="55" t="str">
        <f>IF(CK8="-","【-】","【"&amp;SUBSTITUTE(TEXT(CK8,"#,##0"),"-","△")&amp;"】")</f>
        <v>【59,287】</v>
      </c>
      <c r="CL6" s="56">
        <f>IF(CL8="-",NA(),CL8)</f>
        <v>6966</v>
      </c>
      <c r="CM6" s="56">
        <f t="shared" ref="CM6:CU6" si="10">IF(CM8="-",NA(),CM8)</f>
        <v>7257</v>
      </c>
      <c r="CN6" s="56">
        <f t="shared" si="10"/>
        <v>7262</v>
      </c>
      <c r="CO6" s="56">
        <f t="shared" si="10"/>
        <v>7691</v>
      </c>
      <c r="CP6" s="56">
        <f t="shared" si="10"/>
        <v>7816</v>
      </c>
      <c r="CQ6" s="56">
        <f t="shared" si="10"/>
        <v>8852</v>
      </c>
      <c r="CR6" s="56">
        <f t="shared" si="10"/>
        <v>9060</v>
      </c>
      <c r="CS6" s="56">
        <f t="shared" si="10"/>
        <v>9135</v>
      </c>
      <c r="CT6" s="56">
        <f t="shared" si="10"/>
        <v>9509</v>
      </c>
      <c r="CU6" s="56">
        <f t="shared" si="10"/>
        <v>9548</v>
      </c>
      <c r="CV6" s="55" t="str">
        <f>IF(CV8="-","【-】","【"&amp;SUBSTITUTE(TEXT(CV8,"#,##0"),"-","△")&amp;"】")</f>
        <v>【17,202】</v>
      </c>
      <c r="CW6" s="55">
        <f>IF(CW8="-",NA(),CW8)</f>
        <v>61.7</v>
      </c>
      <c r="CX6" s="55">
        <f t="shared" ref="CX6:DF6" si="11">IF(CX8="-",NA(),CX8)</f>
        <v>63.6</v>
      </c>
      <c r="CY6" s="55">
        <f t="shared" si="11"/>
        <v>62.8</v>
      </c>
      <c r="CZ6" s="55">
        <f t="shared" si="11"/>
        <v>71.3</v>
      </c>
      <c r="DA6" s="55">
        <f t="shared" si="11"/>
        <v>78.3</v>
      </c>
      <c r="DB6" s="55">
        <f t="shared" si="11"/>
        <v>70.3</v>
      </c>
      <c r="DC6" s="55">
        <f t="shared" si="11"/>
        <v>71.099999999999994</v>
      </c>
      <c r="DD6" s="55">
        <f t="shared" si="11"/>
        <v>72</v>
      </c>
      <c r="DE6" s="55">
        <f t="shared" si="11"/>
        <v>77.7</v>
      </c>
      <c r="DF6" s="55">
        <f t="shared" si="11"/>
        <v>75.7</v>
      </c>
      <c r="DG6" s="55" t="str">
        <f>IF(DG8="-","【-】","【"&amp;SUBSTITUTE(TEXT(DG8,"#,##0.0"),"-","△")&amp;"】")</f>
        <v>【56.4】</v>
      </c>
      <c r="DH6" s="55">
        <f>IF(DH8="-",NA(),DH8)</f>
        <v>13.4</v>
      </c>
      <c r="DI6" s="55">
        <f t="shared" ref="DI6:DQ6" si="12">IF(DI8="-",NA(),DI8)</f>
        <v>13.5</v>
      </c>
      <c r="DJ6" s="55">
        <f t="shared" si="12"/>
        <v>13</v>
      </c>
      <c r="DK6" s="55">
        <f t="shared" si="12"/>
        <v>13.9</v>
      </c>
      <c r="DL6" s="55">
        <f t="shared" si="12"/>
        <v>13.4</v>
      </c>
      <c r="DM6" s="55">
        <f t="shared" si="12"/>
        <v>17</v>
      </c>
      <c r="DN6" s="55">
        <f t="shared" si="12"/>
        <v>16.5</v>
      </c>
      <c r="DO6" s="55">
        <f t="shared" si="12"/>
        <v>16</v>
      </c>
      <c r="DP6" s="55">
        <f t="shared" si="12"/>
        <v>15.7</v>
      </c>
      <c r="DQ6" s="55">
        <f t="shared" si="12"/>
        <v>14.6</v>
      </c>
      <c r="DR6" s="55" t="str">
        <f>IF(DR8="-","【-】","【"&amp;SUBSTITUTE(TEXT(DR8,"#,##0.0"),"-","△")&amp;"】")</f>
        <v>【24.8】</v>
      </c>
      <c r="DS6" s="55">
        <f>IF(DS8="-",NA(),DS8)</f>
        <v>27.1</v>
      </c>
      <c r="DT6" s="55">
        <f t="shared" ref="DT6:EB6" si="13">IF(DT8="-",NA(),DT8)</f>
        <v>29.9</v>
      </c>
      <c r="DU6" s="55">
        <f t="shared" si="13"/>
        <v>31.8</v>
      </c>
      <c r="DV6" s="55">
        <f t="shared" si="13"/>
        <v>31</v>
      </c>
      <c r="DW6" s="55">
        <f t="shared" si="13"/>
        <v>33.299999999999997</v>
      </c>
      <c r="DX6" s="55">
        <f t="shared" si="13"/>
        <v>53.8</v>
      </c>
      <c r="DY6" s="55">
        <f t="shared" si="13"/>
        <v>56.1</v>
      </c>
      <c r="DZ6" s="55">
        <f t="shared" si="13"/>
        <v>56.4</v>
      </c>
      <c r="EA6" s="55">
        <f t="shared" si="13"/>
        <v>56.9</v>
      </c>
      <c r="EB6" s="55">
        <f t="shared" si="13"/>
        <v>58.3</v>
      </c>
      <c r="EC6" s="55" t="str">
        <f>IF(EC8="-","【-】","【"&amp;SUBSTITUTE(TEXT(EC8,"#,##0.0"),"-","△")&amp;"】")</f>
        <v>【56.0】</v>
      </c>
      <c r="ED6" s="55">
        <f>IF(ED8="-",NA(),ED8)</f>
        <v>69.3</v>
      </c>
      <c r="EE6" s="55">
        <f t="shared" ref="EE6:EM6" si="14">IF(EE8="-",NA(),EE8)</f>
        <v>73</v>
      </c>
      <c r="EF6" s="55">
        <f t="shared" si="14"/>
        <v>73.900000000000006</v>
      </c>
      <c r="EG6" s="55">
        <f t="shared" si="14"/>
        <v>51.5</v>
      </c>
      <c r="EH6" s="55">
        <f t="shared" si="14"/>
        <v>50.5</v>
      </c>
      <c r="EI6" s="55">
        <f t="shared" si="14"/>
        <v>71</v>
      </c>
      <c r="EJ6" s="55">
        <f t="shared" si="14"/>
        <v>73.2</v>
      </c>
      <c r="EK6" s="55">
        <f t="shared" si="14"/>
        <v>73.400000000000006</v>
      </c>
      <c r="EL6" s="55">
        <f t="shared" si="14"/>
        <v>72.5</v>
      </c>
      <c r="EM6" s="55">
        <f t="shared" si="14"/>
        <v>72.3</v>
      </c>
      <c r="EN6" s="55" t="str">
        <f>IF(EN8="-","【-】","【"&amp;SUBSTITUTE(TEXT(EN8,"#,##0.0"),"-","△")&amp;"】")</f>
        <v>【70.7】</v>
      </c>
      <c r="EO6" s="56">
        <f>IF(EO8="-",NA(),EO8)</f>
        <v>34574212</v>
      </c>
      <c r="EP6" s="56">
        <f t="shared" ref="EP6:EX6" si="15">IF(EP8="-",NA(),EP8)</f>
        <v>34316591</v>
      </c>
      <c r="EQ6" s="56">
        <f t="shared" si="15"/>
        <v>34928848</v>
      </c>
      <c r="ER6" s="56">
        <f t="shared" si="15"/>
        <v>37968045</v>
      </c>
      <c r="ES6" s="56">
        <f t="shared" si="15"/>
        <v>38870470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169</v>
      </c>
      <c r="B7" s="53">
        <f t="shared" ref="B7:AH7" si="16">B8</f>
        <v>2021</v>
      </c>
      <c r="C7" s="53">
        <f t="shared" si="16"/>
        <v>24457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11</v>
      </c>
      <c r="R7" s="53" t="str">
        <f t="shared" si="16"/>
        <v>-</v>
      </c>
      <c r="S7" s="53" t="str">
        <f t="shared" si="16"/>
        <v>ド 透 訓</v>
      </c>
      <c r="T7" s="53" t="str">
        <f t="shared" si="16"/>
        <v>救</v>
      </c>
      <c r="U7" s="54">
        <f>U8</f>
        <v>17301</v>
      </c>
      <c r="V7" s="54">
        <f>V8</f>
        <v>4909</v>
      </c>
      <c r="W7" s="53" t="str">
        <f>W8</f>
        <v>第２種該当</v>
      </c>
      <c r="X7" s="53" t="str">
        <f t="shared" si="16"/>
        <v>-</v>
      </c>
      <c r="Y7" s="53" t="str">
        <f t="shared" si="16"/>
        <v>１０：１</v>
      </c>
      <c r="Z7" s="54">
        <f t="shared" si="16"/>
        <v>26</v>
      </c>
      <c r="AA7" s="54">
        <f t="shared" si="16"/>
        <v>40</v>
      </c>
      <c r="AB7" s="54" t="str">
        <f t="shared" si="16"/>
        <v>-</v>
      </c>
      <c r="AC7" s="54" t="str">
        <f t="shared" si="16"/>
        <v>-</v>
      </c>
      <c r="AD7" s="54" t="str">
        <f t="shared" si="16"/>
        <v>-</v>
      </c>
      <c r="AE7" s="54">
        <f t="shared" si="16"/>
        <v>66</v>
      </c>
      <c r="AF7" s="54">
        <f t="shared" si="16"/>
        <v>26</v>
      </c>
      <c r="AG7" s="54">
        <f t="shared" si="16"/>
        <v>38</v>
      </c>
      <c r="AH7" s="54">
        <f t="shared" si="16"/>
        <v>64</v>
      </c>
      <c r="AI7" s="55">
        <f>AI8</f>
        <v>98.9</v>
      </c>
      <c r="AJ7" s="55">
        <f t="shared" ref="AJ7:AR7" si="17">AJ8</f>
        <v>97.1</v>
      </c>
      <c r="AK7" s="55">
        <f t="shared" si="17"/>
        <v>97.9</v>
      </c>
      <c r="AL7" s="55">
        <f t="shared" si="17"/>
        <v>101.1</v>
      </c>
      <c r="AM7" s="55">
        <f t="shared" si="17"/>
        <v>98</v>
      </c>
      <c r="AN7" s="55">
        <f t="shared" si="17"/>
        <v>98.2</v>
      </c>
      <c r="AO7" s="55">
        <f t="shared" si="17"/>
        <v>97.5</v>
      </c>
      <c r="AP7" s="55">
        <f t="shared" si="17"/>
        <v>97.7</v>
      </c>
      <c r="AQ7" s="55">
        <f t="shared" si="17"/>
        <v>100.7</v>
      </c>
      <c r="AR7" s="55">
        <f t="shared" si="17"/>
        <v>103.6</v>
      </c>
      <c r="AS7" s="55"/>
      <c r="AT7" s="55">
        <f>AT8</f>
        <v>87.7</v>
      </c>
      <c r="AU7" s="55">
        <f t="shared" ref="AU7:BC7" si="18">AU8</f>
        <v>85.8</v>
      </c>
      <c r="AV7" s="55">
        <f t="shared" si="18"/>
        <v>85.4</v>
      </c>
      <c r="AW7" s="55">
        <f t="shared" si="18"/>
        <v>83.3</v>
      </c>
      <c r="AX7" s="55">
        <f t="shared" si="18"/>
        <v>75.7</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92.5</v>
      </c>
      <c r="BQ7" s="55">
        <f t="shared" ref="BQ7:BY7" si="20">BQ8</f>
        <v>92.5</v>
      </c>
      <c r="BR7" s="55">
        <f t="shared" si="20"/>
        <v>89.7</v>
      </c>
      <c r="BS7" s="55">
        <f t="shared" si="20"/>
        <v>92.3</v>
      </c>
      <c r="BT7" s="55">
        <f t="shared" si="20"/>
        <v>77</v>
      </c>
      <c r="BU7" s="55">
        <f t="shared" si="20"/>
        <v>67.900000000000006</v>
      </c>
      <c r="BV7" s="55">
        <f t="shared" si="20"/>
        <v>66.900000000000006</v>
      </c>
      <c r="BW7" s="55">
        <f t="shared" si="20"/>
        <v>66.099999999999994</v>
      </c>
      <c r="BX7" s="55">
        <f t="shared" si="20"/>
        <v>62.3</v>
      </c>
      <c r="BY7" s="55">
        <f t="shared" si="20"/>
        <v>62.1</v>
      </c>
      <c r="BZ7" s="55"/>
      <c r="CA7" s="56">
        <f>CA8</f>
        <v>21622</v>
      </c>
      <c r="CB7" s="56">
        <f t="shared" ref="CB7:CJ7" si="21">CB8</f>
        <v>20988</v>
      </c>
      <c r="CC7" s="56">
        <f t="shared" si="21"/>
        <v>21128</v>
      </c>
      <c r="CD7" s="56">
        <f t="shared" si="21"/>
        <v>21001</v>
      </c>
      <c r="CE7" s="56">
        <f t="shared" si="21"/>
        <v>21129</v>
      </c>
      <c r="CF7" s="56">
        <f t="shared" si="21"/>
        <v>25249</v>
      </c>
      <c r="CG7" s="56">
        <f t="shared" si="21"/>
        <v>25711</v>
      </c>
      <c r="CH7" s="56">
        <f t="shared" si="21"/>
        <v>26415</v>
      </c>
      <c r="CI7" s="56">
        <f t="shared" si="21"/>
        <v>27227</v>
      </c>
      <c r="CJ7" s="56">
        <f t="shared" si="21"/>
        <v>28176</v>
      </c>
      <c r="CK7" s="55"/>
      <c r="CL7" s="56">
        <f>CL8</f>
        <v>6966</v>
      </c>
      <c r="CM7" s="56">
        <f t="shared" ref="CM7:CU7" si="22">CM8</f>
        <v>7257</v>
      </c>
      <c r="CN7" s="56">
        <f t="shared" si="22"/>
        <v>7262</v>
      </c>
      <c r="CO7" s="56">
        <f t="shared" si="22"/>
        <v>7691</v>
      </c>
      <c r="CP7" s="56">
        <f t="shared" si="22"/>
        <v>7816</v>
      </c>
      <c r="CQ7" s="56">
        <f t="shared" si="22"/>
        <v>8852</v>
      </c>
      <c r="CR7" s="56">
        <f t="shared" si="22"/>
        <v>9060</v>
      </c>
      <c r="CS7" s="56">
        <f t="shared" si="22"/>
        <v>9135</v>
      </c>
      <c r="CT7" s="56">
        <f t="shared" si="22"/>
        <v>9509</v>
      </c>
      <c r="CU7" s="56">
        <f t="shared" si="22"/>
        <v>9548</v>
      </c>
      <c r="CV7" s="55"/>
      <c r="CW7" s="55">
        <f>CW8</f>
        <v>61.7</v>
      </c>
      <c r="CX7" s="55">
        <f t="shared" ref="CX7:DF7" si="23">CX8</f>
        <v>63.6</v>
      </c>
      <c r="CY7" s="55">
        <f t="shared" si="23"/>
        <v>62.8</v>
      </c>
      <c r="CZ7" s="55">
        <f t="shared" si="23"/>
        <v>71.3</v>
      </c>
      <c r="DA7" s="55">
        <f t="shared" si="23"/>
        <v>78.3</v>
      </c>
      <c r="DB7" s="55">
        <f t="shared" si="23"/>
        <v>70.3</v>
      </c>
      <c r="DC7" s="55">
        <f t="shared" si="23"/>
        <v>71.099999999999994</v>
      </c>
      <c r="DD7" s="55">
        <f t="shared" si="23"/>
        <v>72</v>
      </c>
      <c r="DE7" s="55">
        <f t="shared" si="23"/>
        <v>77.7</v>
      </c>
      <c r="DF7" s="55">
        <f t="shared" si="23"/>
        <v>75.7</v>
      </c>
      <c r="DG7" s="55"/>
      <c r="DH7" s="55">
        <f>DH8</f>
        <v>13.4</v>
      </c>
      <c r="DI7" s="55">
        <f t="shared" ref="DI7:DQ7" si="24">DI8</f>
        <v>13.5</v>
      </c>
      <c r="DJ7" s="55">
        <f t="shared" si="24"/>
        <v>13</v>
      </c>
      <c r="DK7" s="55">
        <f t="shared" si="24"/>
        <v>13.9</v>
      </c>
      <c r="DL7" s="55">
        <f t="shared" si="24"/>
        <v>13.4</v>
      </c>
      <c r="DM7" s="55">
        <f t="shared" si="24"/>
        <v>17</v>
      </c>
      <c r="DN7" s="55">
        <f t="shared" si="24"/>
        <v>16.5</v>
      </c>
      <c r="DO7" s="55">
        <f t="shared" si="24"/>
        <v>16</v>
      </c>
      <c r="DP7" s="55">
        <f t="shared" si="24"/>
        <v>15.7</v>
      </c>
      <c r="DQ7" s="55">
        <f t="shared" si="24"/>
        <v>14.6</v>
      </c>
      <c r="DR7" s="55"/>
      <c r="DS7" s="55">
        <f>DS8</f>
        <v>27.1</v>
      </c>
      <c r="DT7" s="55">
        <f t="shared" ref="DT7:EB7" si="25">DT8</f>
        <v>29.9</v>
      </c>
      <c r="DU7" s="55">
        <f t="shared" si="25"/>
        <v>31.8</v>
      </c>
      <c r="DV7" s="55">
        <f t="shared" si="25"/>
        <v>31</v>
      </c>
      <c r="DW7" s="55">
        <f t="shared" si="25"/>
        <v>33.299999999999997</v>
      </c>
      <c r="DX7" s="55">
        <f t="shared" si="25"/>
        <v>53.8</v>
      </c>
      <c r="DY7" s="55">
        <f t="shared" si="25"/>
        <v>56.1</v>
      </c>
      <c r="DZ7" s="55">
        <f t="shared" si="25"/>
        <v>56.4</v>
      </c>
      <c r="EA7" s="55">
        <f t="shared" si="25"/>
        <v>56.9</v>
      </c>
      <c r="EB7" s="55">
        <f t="shared" si="25"/>
        <v>58.3</v>
      </c>
      <c r="EC7" s="55"/>
      <c r="ED7" s="55">
        <f>ED8</f>
        <v>69.3</v>
      </c>
      <c r="EE7" s="55">
        <f t="shared" ref="EE7:EM7" si="26">EE8</f>
        <v>73</v>
      </c>
      <c r="EF7" s="55">
        <f t="shared" si="26"/>
        <v>73.900000000000006</v>
      </c>
      <c r="EG7" s="55">
        <f t="shared" si="26"/>
        <v>51.5</v>
      </c>
      <c r="EH7" s="55">
        <f t="shared" si="26"/>
        <v>50.5</v>
      </c>
      <c r="EI7" s="55">
        <f t="shared" si="26"/>
        <v>71</v>
      </c>
      <c r="EJ7" s="55">
        <f t="shared" si="26"/>
        <v>73.2</v>
      </c>
      <c r="EK7" s="55">
        <f t="shared" si="26"/>
        <v>73.400000000000006</v>
      </c>
      <c r="EL7" s="55">
        <f t="shared" si="26"/>
        <v>72.5</v>
      </c>
      <c r="EM7" s="55">
        <f t="shared" si="26"/>
        <v>72.3</v>
      </c>
      <c r="EN7" s="55"/>
      <c r="EO7" s="56">
        <f>EO8</f>
        <v>34574212</v>
      </c>
      <c r="EP7" s="56">
        <f t="shared" ref="EP7:EX7" si="27">EP8</f>
        <v>34316591</v>
      </c>
      <c r="EQ7" s="56">
        <f t="shared" si="27"/>
        <v>34928848</v>
      </c>
      <c r="ER7" s="56">
        <f t="shared" si="27"/>
        <v>37968045</v>
      </c>
      <c r="ES7" s="56">
        <f t="shared" si="27"/>
        <v>38870470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24457</v>
      </c>
      <c r="D8" s="58">
        <v>46</v>
      </c>
      <c r="E8" s="58">
        <v>6</v>
      </c>
      <c r="F8" s="58">
        <v>0</v>
      </c>
      <c r="G8" s="58">
        <v>1</v>
      </c>
      <c r="H8" s="58" t="s">
        <v>170</v>
      </c>
      <c r="I8" s="58" t="s">
        <v>171</v>
      </c>
      <c r="J8" s="58" t="s">
        <v>172</v>
      </c>
      <c r="K8" s="58" t="s">
        <v>173</v>
      </c>
      <c r="L8" s="58" t="s">
        <v>174</v>
      </c>
      <c r="M8" s="58" t="s">
        <v>175</v>
      </c>
      <c r="N8" s="58" t="s">
        <v>176</v>
      </c>
      <c r="O8" s="58" t="s">
        <v>177</v>
      </c>
      <c r="P8" s="58" t="s">
        <v>178</v>
      </c>
      <c r="Q8" s="59">
        <v>11</v>
      </c>
      <c r="R8" s="58" t="s">
        <v>39</v>
      </c>
      <c r="S8" s="58" t="s">
        <v>179</v>
      </c>
      <c r="T8" s="58" t="s">
        <v>180</v>
      </c>
      <c r="U8" s="59">
        <v>17301</v>
      </c>
      <c r="V8" s="59">
        <v>4909</v>
      </c>
      <c r="W8" s="58" t="s">
        <v>181</v>
      </c>
      <c r="X8" s="58" t="s">
        <v>39</v>
      </c>
      <c r="Y8" s="60" t="s">
        <v>182</v>
      </c>
      <c r="Z8" s="59">
        <v>26</v>
      </c>
      <c r="AA8" s="59">
        <v>40</v>
      </c>
      <c r="AB8" s="59" t="s">
        <v>39</v>
      </c>
      <c r="AC8" s="59" t="s">
        <v>39</v>
      </c>
      <c r="AD8" s="59" t="s">
        <v>39</v>
      </c>
      <c r="AE8" s="59">
        <v>66</v>
      </c>
      <c r="AF8" s="59">
        <v>26</v>
      </c>
      <c r="AG8" s="59">
        <v>38</v>
      </c>
      <c r="AH8" s="59">
        <v>64</v>
      </c>
      <c r="AI8" s="61">
        <v>98.9</v>
      </c>
      <c r="AJ8" s="61">
        <v>97.1</v>
      </c>
      <c r="AK8" s="61">
        <v>97.9</v>
      </c>
      <c r="AL8" s="61">
        <v>101.1</v>
      </c>
      <c r="AM8" s="61">
        <v>98</v>
      </c>
      <c r="AN8" s="61">
        <v>98.2</v>
      </c>
      <c r="AO8" s="61">
        <v>97.5</v>
      </c>
      <c r="AP8" s="61">
        <v>97.7</v>
      </c>
      <c r="AQ8" s="61">
        <v>100.7</v>
      </c>
      <c r="AR8" s="61">
        <v>103.6</v>
      </c>
      <c r="AS8" s="61">
        <v>106.2</v>
      </c>
      <c r="AT8" s="61">
        <v>87.7</v>
      </c>
      <c r="AU8" s="61">
        <v>85.8</v>
      </c>
      <c r="AV8" s="61">
        <v>85.4</v>
      </c>
      <c r="AW8" s="61">
        <v>83.3</v>
      </c>
      <c r="AX8" s="61">
        <v>75.7</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92.5</v>
      </c>
      <c r="BQ8" s="61">
        <v>92.5</v>
      </c>
      <c r="BR8" s="61">
        <v>89.7</v>
      </c>
      <c r="BS8" s="61">
        <v>92.3</v>
      </c>
      <c r="BT8" s="61">
        <v>77</v>
      </c>
      <c r="BU8" s="61">
        <v>67.900000000000006</v>
      </c>
      <c r="BV8" s="61">
        <v>66.900000000000006</v>
      </c>
      <c r="BW8" s="61">
        <v>66.099999999999994</v>
      </c>
      <c r="BX8" s="61">
        <v>62.3</v>
      </c>
      <c r="BY8" s="61">
        <v>62.1</v>
      </c>
      <c r="BZ8" s="61">
        <v>67.099999999999994</v>
      </c>
      <c r="CA8" s="62">
        <v>21622</v>
      </c>
      <c r="CB8" s="62">
        <v>20988</v>
      </c>
      <c r="CC8" s="62">
        <v>21128</v>
      </c>
      <c r="CD8" s="62">
        <v>21001</v>
      </c>
      <c r="CE8" s="62">
        <v>21129</v>
      </c>
      <c r="CF8" s="62">
        <v>25249</v>
      </c>
      <c r="CG8" s="62">
        <v>25711</v>
      </c>
      <c r="CH8" s="62">
        <v>26415</v>
      </c>
      <c r="CI8" s="62">
        <v>27227</v>
      </c>
      <c r="CJ8" s="62">
        <v>28176</v>
      </c>
      <c r="CK8" s="61">
        <v>59287</v>
      </c>
      <c r="CL8" s="62">
        <v>6966</v>
      </c>
      <c r="CM8" s="62">
        <v>7257</v>
      </c>
      <c r="CN8" s="62">
        <v>7262</v>
      </c>
      <c r="CO8" s="62">
        <v>7691</v>
      </c>
      <c r="CP8" s="62">
        <v>7816</v>
      </c>
      <c r="CQ8" s="62">
        <v>8852</v>
      </c>
      <c r="CR8" s="62">
        <v>9060</v>
      </c>
      <c r="CS8" s="62">
        <v>9135</v>
      </c>
      <c r="CT8" s="62">
        <v>9509</v>
      </c>
      <c r="CU8" s="62">
        <v>9548</v>
      </c>
      <c r="CV8" s="61">
        <v>17202</v>
      </c>
      <c r="CW8" s="62">
        <v>61.7</v>
      </c>
      <c r="CX8" s="62">
        <v>63.6</v>
      </c>
      <c r="CY8" s="62">
        <v>62.8</v>
      </c>
      <c r="CZ8" s="62">
        <v>71.3</v>
      </c>
      <c r="DA8" s="62">
        <v>78.3</v>
      </c>
      <c r="DB8" s="62">
        <v>70.3</v>
      </c>
      <c r="DC8" s="62">
        <v>71.099999999999994</v>
      </c>
      <c r="DD8" s="62">
        <v>72</v>
      </c>
      <c r="DE8" s="62">
        <v>77.7</v>
      </c>
      <c r="DF8" s="62">
        <v>75.7</v>
      </c>
      <c r="DG8" s="62">
        <v>56.4</v>
      </c>
      <c r="DH8" s="62">
        <v>13.4</v>
      </c>
      <c r="DI8" s="62">
        <v>13.5</v>
      </c>
      <c r="DJ8" s="62">
        <v>13</v>
      </c>
      <c r="DK8" s="62">
        <v>13.9</v>
      </c>
      <c r="DL8" s="62">
        <v>13.4</v>
      </c>
      <c r="DM8" s="62">
        <v>17</v>
      </c>
      <c r="DN8" s="62">
        <v>16.5</v>
      </c>
      <c r="DO8" s="62">
        <v>16</v>
      </c>
      <c r="DP8" s="62">
        <v>15.7</v>
      </c>
      <c r="DQ8" s="62">
        <v>14.6</v>
      </c>
      <c r="DR8" s="62">
        <v>24.8</v>
      </c>
      <c r="DS8" s="61">
        <v>27.1</v>
      </c>
      <c r="DT8" s="61">
        <v>29.9</v>
      </c>
      <c r="DU8" s="61">
        <v>31.8</v>
      </c>
      <c r="DV8" s="61">
        <v>31</v>
      </c>
      <c r="DW8" s="61">
        <v>33.299999999999997</v>
      </c>
      <c r="DX8" s="61">
        <v>53.8</v>
      </c>
      <c r="DY8" s="61">
        <v>56.1</v>
      </c>
      <c r="DZ8" s="61">
        <v>56.4</v>
      </c>
      <c r="EA8" s="61">
        <v>56.9</v>
      </c>
      <c r="EB8" s="61">
        <v>58.3</v>
      </c>
      <c r="EC8" s="61">
        <v>56</v>
      </c>
      <c r="ED8" s="61">
        <v>69.3</v>
      </c>
      <c r="EE8" s="61">
        <v>73</v>
      </c>
      <c r="EF8" s="61">
        <v>73.900000000000006</v>
      </c>
      <c r="EG8" s="61">
        <v>51.5</v>
      </c>
      <c r="EH8" s="61">
        <v>50.5</v>
      </c>
      <c r="EI8" s="61">
        <v>71</v>
      </c>
      <c r="EJ8" s="61">
        <v>73.2</v>
      </c>
      <c r="EK8" s="61">
        <v>73.400000000000006</v>
      </c>
      <c r="EL8" s="61">
        <v>72.5</v>
      </c>
      <c r="EM8" s="61">
        <v>72.3</v>
      </c>
      <c r="EN8" s="61">
        <v>70.7</v>
      </c>
      <c r="EO8" s="62">
        <v>34574212</v>
      </c>
      <c r="EP8" s="62">
        <v>34316591</v>
      </c>
      <c r="EQ8" s="62">
        <v>34928848</v>
      </c>
      <c r="ER8" s="62">
        <v>37968045</v>
      </c>
      <c r="ES8" s="62">
        <v>38870470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三春功志</cp:lastModifiedBy>
  <cp:lastPrinted>2023-01-24T10:10:15Z</cp:lastPrinted>
  <dcterms:created xsi:type="dcterms:W3CDTF">2022-12-01T02:16:17Z</dcterms:created>
  <dcterms:modified xsi:type="dcterms:W3CDTF">2023-01-25T01:55:48Z</dcterms:modified>
  <cp:category/>
</cp:coreProperties>
</file>