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mc:AlternateContent xmlns:mc="http://schemas.openxmlformats.org/markup-compatibility/2006">
    <mc:Choice Requires="x15">
      <x15ac:absPath xmlns:x15ac="http://schemas.microsoft.com/office/spreadsheetml/2010/11/ac" url="\\anthad\home\home1\ks428\Desktop\"/>
    </mc:Choice>
  </mc:AlternateContent>
  <xr:revisionPtr revIDLastSave="0" documentId="13_ncr:1_{B26E65A7-8C0E-46A2-B5E7-36C451300A28}" xr6:coauthVersionLast="36" xr6:coauthVersionMax="36" xr10:uidLastSave="{00000000-0000-0000-0000-000000000000}"/>
  <workbookProtection workbookAlgorithmName="SHA-512" workbookHashValue="7uk3uWKoX82OLUUGS1JpJNOe2n8QkM0fSoQSizwIu+pulAWbMbCnpI/gzNY67e42wpkOoHP/YgdxXkVwlI4CHA==" workbookSaltValue="MIYccRBsIoqQoq5TOcd7Aw==" workbookSpinCount="100000" lockStructure="1"/>
  <bookViews>
    <workbookView xWindow="0" yWindow="0" windowWidth="21570" windowHeight="798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<sst xmlns="http://schemas.openxmlformats.org/spreadsheetml/2006/main" count="236" uniqueCount="121">
  <si>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</si>
  <si>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</si>
  <si>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</si>
  <si>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</si>
  <si>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</si>
  <si>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</si>
  <si>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</si>
  <si>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</si>
  <si>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</si>
  <si>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</si>
  <si>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</si>
  <si>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</si>
  <si>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</si>
  <si>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</si>
  <si>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</si>
  <si>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</si>
  <si>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</si>
  <si>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</si>
  <si>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</si>
  <si>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</si>
  <si>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</si>
  <si>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</si>
  <si>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</si>
  <si>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</si>
  <si>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</si>
  <si>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</si>
  <si>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</si>
  <si>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</si>
  <si>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</si>
  <si>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</si>
  <si>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</si>
  <si>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</si>
  <si>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</si>
  <si>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</si>
  <si>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</si>
  <si>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</si>
  <si>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</si>
  <si>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</si>
  <si>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</si>
  <si>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</si>
  <si>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</si>
  <si>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</si>
  <si>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</si>
  <si>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</si>
  <si>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</si>
  <si>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</si>
  <si>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</si>
  <si>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</si>
  <si>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</si>
  <si>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</si>
  <si>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</si>
  <si>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</si>
  <si>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</si>
  <si>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</si>
  <si>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</si>
  <si>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</si>
  <si>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</si>
  <si>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</si>
  <si>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</si>
  <si>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</si>
  <si>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</si>
  <si>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</si>
  <si>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</si>
  <si>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</si>
  <si>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</si>
  <si>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</si>
  <si>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</si>
  <si>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</si>
  <si>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</si>
  <si>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</si>
  <si>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</si>
  <si>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</si>
  <si>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</si>
  <si>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</si>
  <si>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</si>
  <si>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</si>
  <si>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</si>
  <si>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</si>
  <si>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</si>
  <si>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</si>
  <si>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</si>
  <si>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</si>
  <si>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</si>
  <si>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</si>
  <si>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</si>
  <si>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</si>
  <si>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</si>
  <si>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</si>
  <si>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</si>
  <si>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</si>
  <si>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</si>
  <si>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</si>
  <si>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</si>
  <si>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</si>
  <si>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</si>
  <si>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</si>
  <si>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</si>
  <si>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</si>
  <si>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</si>
  <si>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南部町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</si>
  <si>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</si>
  <si>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</si>
  <si>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</si>
  <si>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</si>
  <si>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</si>
  <si>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</si>
  <si>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</si>
  <si>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</si>
  <si>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</si>
  <si>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</si>
  <si>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</si>
  <si>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</si>
  <si>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</si>
  <si>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</si>
  <si>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</si>
  <si>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</si>
  <si>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</si>
  <si>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</si>
  <si>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管渠改善率については、現在低い水準である。
　耐用年数を超える管渠はまだ数十年後先であり、比較的新しいため定期点検等により更新が必要な管渠は特に見当たらない。
　しかし、処理場機械電気設備及びマンホールポンプについては、水処理の過程において一部不具合が生じており、更新時期が迫ってきている。
　今後は、耐用年数を超え老朽化していく施設が増加すると予想されるため、ストックマネジメント計画による効率的な調査点検、適正な維持管理運営が必要である。</t>
    <rPh sb="1" eb="3">
      <t>カンキョ</t>
    </rPh>
    <rPh sb="3" eb="5">
      <t>カイゼン</t>
    </rPh>
    <rPh sb="5" eb="6">
      <t>リツ</t>
    </rPh>
    <rPh sb="12" eb="14">
      <t>ゲンザイ</t>
    </rPh>
    <rPh sb="14" eb="15">
      <t>ヒク</t>
    </rPh>
    <rPh sb="16" eb="18">
      <t>スイジュン</t>
    </rPh>
    <rPh sb="24" eb="26">
      <t>タイヨウ</t>
    </rPh>
    <rPh sb="26" eb="28">
      <t>ネンスウ</t>
    </rPh>
    <rPh sb="29" eb="30">
      <t>コ</t>
    </rPh>
    <rPh sb="32" eb="34">
      <t>カンキョ</t>
    </rPh>
    <rPh sb="37" eb="41">
      <t>スウジュウネンゴ</t>
    </rPh>
    <rPh sb="41" eb="42">
      <t>サキ</t>
    </rPh>
    <rPh sb="54" eb="56">
      <t>テイキ</t>
    </rPh>
    <rPh sb="56" eb="58">
      <t>テンケン</t>
    </rPh>
    <rPh sb="58" eb="59">
      <t>トウ</t>
    </rPh>
    <rPh sb="62" eb="64">
      <t>コウシン</t>
    </rPh>
    <rPh sb="65" eb="67">
      <t>ヒツヨウ</t>
    </rPh>
    <rPh sb="68" eb="70">
      <t>カンキョ</t>
    </rPh>
    <rPh sb="86" eb="89">
      <t>ショリジョウ</t>
    </rPh>
    <rPh sb="89" eb="91">
      <t>キカイ</t>
    </rPh>
    <rPh sb="91" eb="93">
      <t>デンキ</t>
    </rPh>
    <rPh sb="93" eb="95">
      <t>セツビ</t>
    </rPh>
    <rPh sb="95" eb="96">
      <t>オヨ</t>
    </rPh>
    <rPh sb="111" eb="112">
      <t>ミズ</t>
    </rPh>
    <rPh sb="112" eb="114">
      <t>ショリ</t>
    </rPh>
    <rPh sb="115" eb="117">
      <t>カテイ</t>
    </rPh>
    <rPh sb="121" eb="123">
      <t>イチブ</t>
    </rPh>
    <rPh sb="123" eb="126">
      <t>フグアイ</t>
    </rPh>
    <rPh sb="127" eb="128">
      <t>ショウ</t>
    </rPh>
    <rPh sb="133" eb="135">
      <t>コウシン</t>
    </rPh>
    <rPh sb="135" eb="137">
      <t>ジキ</t>
    </rPh>
    <rPh sb="138" eb="139">
      <t>セマ</t>
    </rPh>
    <rPh sb="174" eb="176">
      <t>ヨソウ</t>
    </rPh>
    <rPh sb="196" eb="198">
      <t>ケイカク</t>
    </rPh>
    <rPh sb="201" eb="204">
      <t>コウリツテキ</t>
    </rPh>
    <rPh sb="206" eb="208">
      <t>テンケン</t>
    </rPh>
    <rPh sb="210" eb="212">
      <t>テキセイ</t>
    </rPh>
    <rPh sb="213" eb="215">
      <t>イジ</t>
    </rPh>
    <rPh sb="215" eb="217">
      <t>カンリ</t>
    </rPh>
    <rPh sb="217" eb="219">
      <t>ウンエイ</t>
    </rPh>
    <rPh sb="220" eb="222">
      <t>ヒツヨウ</t>
    </rPh>
    <phoneticPr fontId="4"/>
  </si>
  <si>
    <t xml:space="preserve">　一部供用開始から11年ほどであり建設事業継続中であることにより、地方債及び他会計繰入金の依存度が高い。
　収益的収支比率については、下水道使用料の増加に伴い営業収益が増加たため、令和3年度は増加し、今後も営業収益の増加による増加がさらに予想される。
　経費回収率については、下水道使用料の増加と処理場修繕料の減少により令和3年度は増加したが、今後は設備の老朽化に伴い修繕料の増加による減少が予想される。
　また、水洗化率については、高齢者世帯が多いことによる経済的理由等により、下水道の新規加入者が少なく平均値から大きくかけ離れている。
　今後は、更なる下水道加入促進、適正な維持管理運営による汚水処理原価の逓減、経費回収率及び施設利用率の向上を目標に長期的に収支の均衡を図っていくことが求められる。
</t>
    <rPh sb="1" eb="3">
      <t>イチブ</t>
    </rPh>
    <rPh sb="3" eb="5">
      <t>キョウヨウ</t>
    </rPh>
    <rPh sb="5" eb="7">
      <t>カイシ</t>
    </rPh>
    <rPh sb="11" eb="12">
      <t>ネン</t>
    </rPh>
    <rPh sb="54" eb="57">
      <t>シュウエキテキ</t>
    </rPh>
    <rPh sb="57" eb="59">
      <t>シュウシ</t>
    </rPh>
    <rPh sb="59" eb="61">
      <t>ヒリツ</t>
    </rPh>
    <rPh sb="67" eb="70">
      <t>ゲスイドウ</t>
    </rPh>
    <rPh sb="70" eb="73">
      <t>シヨウリョウ</t>
    </rPh>
    <rPh sb="74" eb="76">
      <t>ゾウカ</t>
    </rPh>
    <rPh sb="77" eb="78">
      <t>トモナ</t>
    </rPh>
    <rPh sb="79" eb="81">
      <t>エイギョウ</t>
    </rPh>
    <rPh sb="81" eb="83">
      <t>シュウエキ</t>
    </rPh>
    <rPh sb="84" eb="86">
      <t>ゾウカ</t>
    </rPh>
    <rPh sb="90" eb="92">
      <t>レイワ</t>
    </rPh>
    <rPh sb="93" eb="95">
      <t>ネンド</t>
    </rPh>
    <rPh sb="96" eb="98">
      <t>ゾウカ</t>
    </rPh>
    <rPh sb="100" eb="102">
      <t>チホウ</t>
    </rPh>
    <rPh sb="102" eb="103">
      <t>サイ</t>
    </rPh>
    <rPh sb="103" eb="105">
      <t>エイギョウ</t>
    </rPh>
    <rPh sb="105" eb="107">
      <t>シュウエキ</t>
    </rPh>
    <rPh sb="109" eb="111">
      <t>ゲンショウ</t>
    </rPh>
    <rPh sb="113" eb="115">
      <t>ゾウカ</t>
    </rPh>
    <rPh sb="115" eb="117">
      <t>ヨソウ</t>
    </rPh>
    <rPh sb="156" eb="158">
      <t>レイワ</t>
    </rPh>
    <rPh sb="159" eb="161">
      <t>ネンド</t>
    </rPh>
    <rPh sb="178" eb="179">
      <t>トモナ</t>
    </rPh>
    <rPh sb="203" eb="206">
      <t>スイセンカ</t>
    </rPh>
    <rPh sb="206" eb="207">
      <t>リツ</t>
    </rPh>
    <rPh sb="304" eb="306">
      <t>ケイヒ</t>
    </rPh>
    <rPh sb="306" eb="308">
      <t>カイシュウ</t>
    </rPh>
    <rPh sb="308" eb="309">
      <t>リツ</t>
    </rPh>
    <rPh sb="309" eb="310">
      <t>オヨ</t>
    </rPh>
    <phoneticPr fontId="4"/>
  </si>
  <si>
    <t>　一部供用開始から11年ほどであり建設事業継続中であるため、総収益が少なく地方債及び他会計繰入金の依存度がさらに高くなることが予想される。
　今後は、下水道への加入促進による接続率の向上、ストックマネジメント計画による効率的な調査点検、適正な維持管理運営により、平均値に近づけていけるよう努めることが必要である。</t>
    <rPh sb="30" eb="33">
      <t>ソウシュウエキ</t>
    </rPh>
    <rPh sb="34" eb="35">
      <t>スク</t>
    </rPh>
    <rPh sb="37" eb="39">
      <t>チホウ</t>
    </rPh>
    <rPh sb="39" eb="40">
      <t>サイ</t>
    </rPh>
    <rPh sb="40" eb="41">
      <t>オヨ</t>
    </rPh>
    <rPh sb="63" eb="65">
      <t>ヨソウ</t>
    </rPh>
    <rPh sb="118" eb="120">
      <t>テキセイ</t>
    </rPh>
    <rPh sb="125" eb="127">
      <t>ウンエイ</t>
    </rPh>
    <rPh sb="135" eb="136">
      <t>チカ</t>
    </rPh>
    <rPh sb="150" eb="152">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</si>
</sst>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040A104E-F707-4152-9E9D-1C5C52B59C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4D-4C4A-B8BB-655F494B787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0.56999999999999995</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84D-4C4A-B8BB-655F494B787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33.43</c:v>
                </c:pt>
                <c:pt idx="1">
                  <c:v>37.68</c:v>
                </c:pt>
                <c:pt idx="2">
                  <c:v>39.659999999999997</c:v>
                </c:pt>
                <c:pt idx="3">
                  <c:v>44.48</c:v>
                </c:pt>
                <c:pt idx="4">
                  <c:v>47.59</c:v>
                </c:pt>
              </c:numCache>
            </c:numRef>
          </c:val>
          <c:extLst>
            <c:ext xmlns:c16="http://schemas.microsoft.com/office/drawing/2014/chart" uri="{C3380CC4-5D6E-409C-BE32-E72D297353CC}">
              <c16:uniqueId val="{00000000-D8BE-40D8-AAFE-C414253236C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41.45</c:v>
                </c:pt>
                <c:pt idx="1">
                  <c:v>36.97</c:v>
                </c:pt>
                <c:pt idx="2">
                  <c:v>39.51</c:v>
                </c:pt>
                <c:pt idx="3">
                  <c:v>41.6</c:v>
                </c:pt>
                <c:pt idx="4">
                  <c:v>43.76</c:v>
                </c:pt>
              </c:numCache>
            </c:numRef>
          </c:val>
          <c:smooth val="0"/>
          <c:extLst>
            <c:ext xmlns:c16="http://schemas.microsoft.com/office/drawing/2014/chart" uri="{C3380CC4-5D6E-409C-BE32-E72D297353CC}">
              <c16:uniqueId val="{00000001-D8BE-40D8-AAFE-C414253236C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23.49</c:v>
                </c:pt>
                <c:pt idx="1">
                  <c:v>27.91</c:v>
                </c:pt>
                <c:pt idx="2">
                  <c:v>29.65</c:v>
                </c:pt>
                <c:pt idx="3">
                  <c:v>32.04</c:v>
                </c:pt>
                <c:pt idx="4">
                  <c:v>32.450000000000003</c:v>
                </c:pt>
              </c:numCache>
            </c:numRef>
          </c:val>
          <c:extLst>
            <c:ext xmlns:c16="http://schemas.microsoft.com/office/drawing/2014/chart" uri="{C3380CC4-5D6E-409C-BE32-E72D297353CC}">
              <c16:uniqueId val="{00000000-3E6D-4594-AA0E-D530A822CB4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64.510000000000005</c:v>
                </c:pt>
                <c:pt idx="1">
                  <c:v>67.12</c:v>
                </c:pt>
                <c:pt idx="2">
                  <c:v>61.03</c:v>
                </c:pt>
                <c:pt idx="3">
                  <c:v>64.790000000000006</c:v>
                </c:pt>
                <c:pt idx="4">
                  <c:v>65.75</c:v>
                </c:pt>
              </c:numCache>
            </c:numRef>
          </c:val>
          <c:smooth val="0"/>
          <c:extLst>
            <c:ext xmlns:c16="http://schemas.microsoft.com/office/drawing/2014/chart" uri="{C3380CC4-5D6E-409C-BE32-E72D297353CC}">
              <c16:uniqueId val="{00000001-3E6D-4594-AA0E-D530A822CB4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105.16</c:v>
                </c:pt>
                <c:pt idx="1">
                  <c:v>117.54</c:v>
                </c:pt>
                <c:pt idx="2">
                  <c:v>116.43</c:v>
                </c:pt>
                <c:pt idx="3">
                  <c:v>95.5</c:v>
                </c:pt>
                <c:pt idx="4">
                  <c:v>99.47</c:v>
                </c:pt>
              </c:numCache>
            </c:numRef>
          </c:val>
          <c:extLst>
            <c:ext xmlns:c16="http://schemas.microsoft.com/office/drawing/2014/chart" uri="{C3380CC4-5D6E-409C-BE32-E72D297353CC}">
              <c16:uniqueId val="{00000000-7E23-47DA-AE1D-69D9C9238E1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23-47DA-AE1D-69D9C9238E1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47-4538-9F23-1C276E1297B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47-4538-9F23-1C276E1297B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65-4536-BDE1-F3EEF7CDA51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65-4536-BDE1-F3EEF7CDA51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87-4631-93ED-3454EECB372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87-4631-93ED-3454EECB372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1A-4A04-B3B0-372A6388564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1A-4A04-B3B0-372A6388564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29-4A3A-AB76-05D95FD8A5E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1217.7</c:v>
                </c:pt>
                <c:pt idx="1">
                  <c:v>1689.65</c:v>
                </c:pt>
                <c:pt idx="2">
                  <c:v>808.77</c:v>
                </c:pt>
                <c:pt idx="3">
                  <c:v>560.16</c:v>
                </c:pt>
                <c:pt idx="4">
                  <c:v>954.29</c:v>
                </c:pt>
              </c:numCache>
            </c:numRef>
          </c:val>
          <c:smooth val="0"/>
          <c:extLst>
            <c:ext xmlns:c16="http://schemas.microsoft.com/office/drawing/2014/chart" uri="{C3380CC4-5D6E-409C-BE32-E72D297353CC}">
              <c16:uniqueId val="{00000001-1029-4A3A-AB76-05D95FD8A5E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68.12</c:v>
                </c:pt>
                <c:pt idx="1">
                  <c:v>35.19</c:v>
                </c:pt>
                <c:pt idx="2">
                  <c:v>30.95</c:v>
                </c:pt>
                <c:pt idx="3">
                  <c:v>40.82</c:v>
                </c:pt>
                <c:pt idx="4">
                  <c:v>40.98</c:v>
                </c:pt>
              </c:numCache>
            </c:numRef>
          </c:val>
          <c:extLst>
            <c:ext xmlns:c16="http://schemas.microsoft.com/office/drawing/2014/chart" uri="{C3380CC4-5D6E-409C-BE32-E72D297353CC}">
              <c16:uniqueId val="{00000000-C08A-4F76-A55A-FD9660CAECE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66.680000000000007</c:v>
                </c:pt>
                <c:pt idx="1">
                  <c:v>58.12</c:v>
                </c:pt>
                <c:pt idx="2">
                  <c:v>48.2</c:v>
                </c:pt>
                <c:pt idx="3">
                  <c:v>30.88</c:v>
                </c:pt>
                <c:pt idx="4">
                  <c:v>34.03</c:v>
                </c:pt>
              </c:numCache>
            </c:numRef>
          </c:val>
          <c:smooth val="0"/>
          <c:extLst>
            <c:ext xmlns:c16="http://schemas.microsoft.com/office/drawing/2014/chart" uri="{C3380CC4-5D6E-409C-BE32-E72D297353CC}">
              <c16:uniqueId val="{00000001-C08A-4F76-A55A-FD9660CAECE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247.84</c:v>
                </c:pt>
                <c:pt idx="1">
                  <c:v>482.53</c:v>
                </c:pt>
                <c:pt idx="2">
                  <c:v>546.49</c:v>
                </c:pt>
                <c:pt idx="3">
                  <c:v>420.58</c:v>
                </c:pt>
                <c:pt idx="4">
                  <c:v>416.93</c:v>
                </c:pt>
              </c:numCache>
            </c:numRef>
          </c:val>
          <c:extLst>
            <c:ext xmlns:c16="http://schemas.microsoft.com/office/drawing/2014/chart" uri="{C3380CC4-5D6E-409C-BE32-E72D297353CC}">
              <c16:uniqueId val="{00000000-D001-4EFA-8D46-815205DC7F3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260.11</c:v>
                </c:pt>
                <c:pt idx="1">
                  <c:v>304.98</c:v>
                </c:pt>
                <c:pt idx="2">
                  <c:v>345.96</c:v>
                </c:pt>
                <c:pt idx="3">
                  <c:v>525.91999999999996</c:v>
                </c:pt>
                <c:pt idx="4">
                  <c:v>470.79</c:v>
                </c:pt>
              </c:numCache>
            </c:numRef>
          </c:val>
          <c:smooth val="0"/>
          <c:extLst>
            <c:ext xmlns:c16="http://schemas.microsoft.com/office/drawing/2014/chart" uri="{C3380CC4-5D6E-409C-BE32-E72D297353CC}">
              <c16:uniqueId val="{00000001-D001-4EFA-8D46-815205DC7F3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D33"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南部町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Cd3</v>
      </c>
      <c r="X8" s="35"/>
      <c r="Y8" s="35"/>
      <c r="Z8" s="35"/>
      <c r="AA8" s="35"/>
      <c r="AB8" s="35"/>
      <c r="AC8" s="35"/>
      <c r="AD8" s="36" t="str">
        <f>データ!$M$6</f>
        <v>非設置</v>
      </c>
      <c r="AE8" s="36"/>
      <c r="AF8" s="36"/>
      <c r="AG8" s="36"/>
      <c r="AH8" s="36"/>
      <c r="AI8" s="36"/>
      <c r="AJ8" s="36"/>
      <c r="AK8" s="3"/>
      <c r="AL8" s="37">
        <f>データ!S6</f>
        <v>17301</v>
      </c>
      <c r="AM8" s="37"/>
      <c r="AN8" s="37"/>
      <c r="AO8" s="37"/>
      <c r="AP8" s="37"/>
      <c r="AQ8" s="37"/>
      <c r="AR8" s="37"/>
      <c r="AS8" s="37"/>
      <c r="AT8" s="38">
        <f>データ!T6</f>
        <v>153.12</v>
      </c>
      <c r="AU8" s="38"/>
      <c r="AV8" s="38"/>
      <c r="AW8" s="38"/>
      <c r="AX8" s="38"/>
      <c r="AY8" s="38"/>
      <c r="AZ8" s="38"/>
      <c r="BA8" s="38"/>
      <c r="BB8" s="38">
        <f>データ!U6</f>
        <v>112.99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11.92</v>
      </c>
      <c r="Q10" s="38"/>
      <c r="R10" s="38"/>
      <c r="S10" s="38"/>
      <c r="T10" s="38"/>
      <c r="U10" s="38"/>
      <c r="V10" s="38"/>
      <c r="W10" s="38">
        <f>データ!Q6</f>
        <v>104.89</v>
      </c>
      <c r="X10" s="38"/>
      <c r="Y10" s="38"/>
      <c r="Z10" s="38"/>
      <c r="AA10" s="38"/>
      <c r="AB10" s="38"/>
      <c r="AC10" s="38"/>
      <c r="AD10" s="37">
        <f>データ!R6</f>
        <v>3170</v>
      </c>
      <c r="AE10" s="37"/>
      <c r="AF10" s="37"/>
      <c r="AG10" s="37"/>
      <c r="AH10" s="37"/>
      <c r="AI10" s="37"/>
      <c r="AJ10" s="37"/>
      <c r="AK10" s="2"/>
      <c r="AL10" s="37">
        <f>データ!V6</f>
        <v>2046</v>
      </c>
      <c r="AM10" s="37"/>
      <c r="AN10" s="37"/>
      <c r="AO10" s="37"/>
      <c r="AP10" s="37"/>
      <c r="AQ10" s="37"/>
      <c r="AR10" s="37"/>
      <c r="AS10" s="37"/>
      <c r="AT10" s="38">
        <f>データ!W6</f>
        <v>1.29</v>
      </c>
      <c r="AU10" s="38"/>
      <c r="AV10" s="38"/>
      <c r="AW10" s="38"/>
      <c r="AX10" s="38"/>
      <c r="AY10" s="38"/>
      <c r="AZ10" s="38"/>
      <c r="BA10" s="38"/>
      <c r="BB10" s="38">
        <f>データ!X6</f>
        <v>1586.05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120</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45</v>
      </c>
      <c r="O86" s="12" t="str">
        <f>データ!EO6</f>
        <v>【0.24】</v>
      </c>
    </row>
  </sheetData>
  <sheetProtection algorithmName="SHA-512" hashValue="gZWb4UcJXx+NejUrapUPxp5cQE5INhfrOnS1KYrOHpxpcmDWe/VskESpGLMbKxu7lBbFFjGLko85A3Fn6mkSww==" saltValue="eMz6wvaQpWee+Nkpl8Og9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9" t="s">
        <v>55</v>
      </c>
      <c r="I3" s="80"/>
      <c r="J3" s="80"/>
      <c r="K3" s="80"/>
      <c r="L3" s="80"/>
      <c r="M3" s="80"/>
      <c r="N3" s="80"/>
      <c r="O3" s="80"/>
      <c r="P3" s="80"/>
      <c r="Q3" s="80"/>
      <c r="R3" s="80"/>
      <c r="S3" s="80"/>
      <c r="T3" s="80"/>
      <c r="U3" s="80"/>
      <c r="V3" s="80"/>
      <c r="W3" s="80"/>
      <c r="X3" s="81"/>
      <c r="Y3" s="85" t="s">
        <v>56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57</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58</v>
      </c>
      <c r="B4" s="16"/>
      <c r="C4" s="16"/>
      <c r="D4" s="16"/>
      <c r="E4" s="16"/>
      <c r="F4" s="16"/>
      <c r="G4" s="16"/>
      <c r="H4" s="82"/>
      <c r="I4" s="83"/>
      <c r="J4" s="83"/>
      <c r="K4" s="83"/>
      <c r="L4" s="83"/>
      <c r="M4" s="83"/>
      <c r="N4" s="83"/>
      <c r="O4" s="83"/>
      <c r="P4" s="83"/>
      <c r="Q4" s="83"/>
      <c r="R4" s="83"/>
      <c r="S4" s="83"/>
      <c r="T4" s="83"/>
      <c r="U4" s="83"/>
      <c r="V4" s="83"/>
      <c r="W4" s="83"/>
      <c r="X4" s="84"/>
      <c r="Y4" s="78" t="s">
        <v>59</v>
      </c>
      <c r="Z4" s="78"/>
      <c r="AA4" s="78"/>
      <c r="AB4" s="78"/>
      <c r="AC4" s="78"/>
      <c r="AD4" s="78"/>
      <c r="AE4" s="78"/>
      <c r="AF4" s="78"/>
      <c r="AG4" s="78"/>
      <c r="AH4" s="78"/>
      <c r="AI4" s="78"/>
      <c r="AJ4" s="78" t="s">
        <v>60</v>
      </c>
      <c r="AK4" s="78"/>
      <c r="AL4" s="78"/>
      <c r="AM4" s="78"/>
      <c r="AN4" s="78"/>
      <c r="AO4" s="78"/>
      <c r="AP4" s="78"/>
      <c r="AQ4" s="78"/>
      <c r="AR4" s="78"/>
      <c r="AS4" s="78"/>
      <c r="AT4" s="78"/>
      <c r="AU4" s="78" t="s">
        <v>61</v>
      </c>
      <c r="AV4" s="78"/>
      <c r="AW4" s="78"/>
      <c r="AX4" s="78"/>
      <c r="AY4" s="78"/>
      <c r="AZ4" s="78"/>
      <c r="BA4" s="78"/>
      <c r="BB4" s="78"/>
      <c r="BC4" s="78"/>
      <c r="BD4" s="78"/>
      <c r="BE4" s="78"/>
      <c r="BF4" s="78" t="s">
        <v>62</v>
      </c>
      <c r="BG4" s="78"/>
      <c r="BH4" s="78"/>
      <c r="BI4" s="78"/>
      <c r="BJ4" s="78"/>
      <c r="BK4" s="78"/>
      <c r="BL4" s="78"/>
      <c r="BM4" s="78"/>
      <c r="BN4" s="78"/>
      <c r="BO4" s="78"/>
      <c r="BP4" s="78"/>
      <c r="BQ4" s="78" t="s">
        <v>63</v>
      </c>
      <c r="BR4" s="78"/>
      <c r="BS4" s="78"/>
      <c r="BT4" s="78"/>
      <c r="BU4" s="78"/>
      <c r="BV4" s="78"/>
      <c r="BW4" s="78"/>
      <c r="BX4" s="78"/>
      <c r="BY4" s="78"/>
      <c r="BZ4" s="78"/>
      <c r="CA4" s="78"/>
      <c r="CB4" s="78" t="s">
        <v>64</v>
      </c>
      <c r="CC4" s="78"/>
      <c r="CD4" s="78"/>
      <c r="CE4" s="78"/>
      <c r="CF4" s="78"/>
      <c r="CG4" s="78"/>
      <c r="CH4" s="78"/>
      <c r="CI4" s="78"/>
      <c r="CJ4" s="78"/>
      <c r="CK4" s="78"/>
      <c r="CL4" s="78"/>
      <c r="CM4" s="78" t="s">
        <v>65</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68</v>
      </c>
      <c r="DU4" s="78"/>
      <c r="DV4" s="78"/>
      <c r="DW4" s="78"/>
      <c r="DX4" s="78"/>
      <c r="DY4" s="78"/>
      <c r="DZ4" s="78"/>
      <c r="EA4" s="78"/>
      <c r="EB4" s="78"/>
      <c r="EC4" s="78"/>
      <c r="ED4" s="78"/>
      <c r="EE4" s="78" t="s">
        <v>69</v>
      </c>
      <c r="EF4" s="78"/>
      <c r="EG4" s="78"/>
      <c r="EH4" s="78"/>
      <c r="EI4" s="78"/>
      <c r="EJ4" s="78"/>
      <c r="EK4" s="78"/>
      <c r="EL4" s="78"/>
      <c r="EM4" s="78"/>
      <c r="EN4" s="78"/>
      <c r="EO4" s="78"/>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24457</v>
      </c>
      <c r="D6" s="19">
        <f t="shared" si="3"/>
        <v>47</v>
      </c>
      <c r="E6" s="19">
        <f t="shared" si="3"/>
        <v>17</v>
      </c>
      <c r="F6" s="19">
        <f t="shared" si="3"/>
        <v>1</v>
      </c>
      <c r="G6" s="19">
        <f t="shared" si="3"/>
        <v>0</v>
      </c>
      <c r="H6" s="19" t="str">
        <f t="shared" si="3"/>
        <v>青森県　南部町</v>
      </c>
      <c r="I6" s="19" t="str">
        <f t="shared" si="3"/>
        <v>法非適用</v>
      </c>
      <c r="J6" s="19" t="str">
        <f t="shared" si="3"/>
        <v>下水道事業</v>
      </c>
      <c r="K6" s="19" t="str">
        <f t="shared" si="3"/>
        <v>公共下水道</v>
      </c>
      <c r="L6" s="19" t="str">
        <f t="shared" si="3"/>
        <v>Cd3</v>
      </c>
      <c r="M6" s="19" t="str">
        <f t="shared" si="3"/>
        <v>非設置</v>
      </c>
      <c r="N6" s="20" t="str">
        <f t="shared" si="3"/>
        <v>-</v>
      </c>
      <c r="O6" s="20" t="str">
        <f t="shared" si="3"/>
        <v>該当数値なし</v>
      </c>
      <c r="P6" s="20">
        <f t="shared" si="3"/>
        <v>11.92</v>
      </c>
      <c r="Q6" s="20">
        <f t="shared" si="3"/>
        <v>104.89</v>
      </c>
      <c r="R6" s="20">
        <f t="shared" si="3"/>
        <v>3170</v>
      </c>
      <c r="S6" s="20">
        <f t="shared" si="3"/>
        <v>17301</v>
      </c>
      <c r="T6" s="20">
        <f t="shared" si="3"/>
        <v>153.12</v>
      </c>
      <c r="U6" s="20">
        <f t="shared" si="3"/>
        <v>112.99</v>
      </c>
      <c r="V6" s="20">
        <f t="shared" si="3"/>
        <v>2046</v>
      </c>
      <c r="W6" s="20">
        <f t="shared" si="3"/>
        <v>1.29</v>
      </c>
      <c r="X6" s="20">
        <f t="shared" si="3"/>
        <v>1586.05</v>
      </c>
      <c r="Y6" s="21">
        <f>IF(Y7="",NA(),Y7)</f>
        <v>105.16</v>
      </c>
      <c r="Z6" s="21">
        <f t="shared" ref="Z6:AH6" si="4">IF(Z7="",NA(),Z7)</f>
        <v>117.54</v>
      </c>
      <c r="AA6" s="21">
        <f t="shared" si="4"/>
        <v>116.43</v>
      </c>
      <c r="AB6" s="21">
        <f t="shared" si="4"/>
        <v>95.5</v>
      </c>
      <c r="AC6" s="21">
        <f t="shared" si="4"/>
        <v>99.47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1217.7</v>
      </c>
      <c r="BL6" s="21">
        <f t="shared" si="7"/>
        <v>1689.65</v>
      </c>
      <c r="BM6" s="21">
        <f t="shared" si="7"/>
        <v>808.77</v>
      </c>
      <c r="BN6" s="21">
        <f t="shared" si="7"/>
        <v>560.16</v>
      </c>
      <c r="BO6" s="21">
        <f t="shared" si="7"/>
        <v>954.29</v>
      </c>
      <c r="BP6" s="20" t="str">
        <f>IF(BP7="","",IF(BP7="-","【-】","【"&amp;SUBSTITUTE(TEXT(BP7,"#,##0.00"),"-","△")&amp;"】"))</f>
        <v>【669.11】</v>
      </c>
      <c r="BQ6" s="21">
        <f>IF(BQ7="",NA(),BQ7)</f>
        <v>68.12</v>
      </c>
      <c r="BR6" s="21">
        <f t="shared" ref="BR6:BZ6" si="8">IF(BR7="",NA(),BR7)</f>
        <v>35.19</v>
      </c>
      <c r="BS6" s="21">
        <f t="shared" si="8"/>
        <v>30.95</v>
      </c>
      <c r="BT6" s="21">
        <f t="shared" si="8"/>
        <v>40.82</v>
      </c>
      <c r="BU6" s="21">
        <f t="shared" si="8"/>
        <v>40.98</v>
      </c>
      <c r="BV6" s="21">
        <f t="shared" si="8"/>
        <v>66.680000000000007</v>
      </c>
      <c r="BW6" s="21">
        <f t="shared" si="8"/>
        <v>58.12</v>
      </c>
      <c r="BX6" s="21">
        <f t="shared" si="8"/>
        <v>48.2</v>
      </c>
      <c r="BY6" s="21">
        <f t="shared" si="8"/>
        <v>30.88</v>
      </c>
      <c r="BZ6" s="21">
        <f t="shared" si="8"/>
        <v>34.03</v>
      </c>
      <c r="CA6" s="20" t="str">
        <f>IF(CA7="","",IF(CA7="-","【-】","【"&amp;SUBSTITUTE(TEXT(CA7,"#,##0.00"),"-","△")&amp;"】"))</f>
        <v>【99.73】</v>
      </c>
      <c r="CB6" s="21">
        <f>IF(CB7="",NA(),CB7)</f>
        <v>247.84</v>
      </c>
      <c r="CC6" s="21">
        <f t="shared" ref="CC6:CK6" si="9">IF(CC7="",NA(),CC7)</f>
        <v>482.53</v>
      </c>
      <c r="CD6" s="21">
        <f t="shared" si="9"/>
        <v>546.49</v>
      </c>
      <c r="CE6" s="21">
        <f t="shared" si="9"/>
        <v>420.58</v>
      </c>
      <c r="CF6" s="21">
        <f t="shared" si="9"/>
        <v>416.93</v>
      </c>
      <c r="CG6" s="21">
        <f t="shared" si="9"/>
        <v>260.11</v>
      </c>
      <c r="CH6" s="21">
        <f t="shared" si="9"/>
        <v>304.98</v>
      </c>
      <c r="CI6" s="21">
        <f t="shared" si="9"/>
        <v>345.96</v>
      </c>
      <c r="CJ6" s="21">
        <f t="shared" si="9"/>
        <v>525.91999999999996</v>
      </c>
      <c r="CK6" s="21">
        <f t="shared" si="9"/>
        <v>470.79</v>
      </c>
      <c r="CL6" s="20" t="str">
        <f>IF(CL7="","",IF(CL7="-","【-】","【"&amp;SUBSTITUTE(TEXT(CL7,"#,##0.00"),"-","△")&amp;"】"))</f>
        <v>【134.98】</v>
      </c>
      <c r="CM6" s="21">
        <f>IF(CM7="",NA(),CM7)</f>
        <v>33.43</v>
      </c>
      <c r="CN6" s="21">
        <f t="shared" ref="CN6:CV6" si="10">IF(CN7="",NA(),CN7)</f>
        <v>37.68</v>
      </c>
      <c r="CO6" s="21">
        <f t="shared" si="10"/>
        <v>39.659999999999997</v>
      </c>
      <c r="CP6" s="21">
        <f t="shared" si="10"/>
        <v>44.48</v>
      </c>
      <c r="CQ6" s="21">
        <f t="shared" si="10"/>
        <v>47.59</v>
      </c>
      <c r="CR6" s="21">
        <f t="shared" si="10"/>
        <v>41.45</v>
      </c>
      <c r="CS6" s="21">
        <f t="shared" si="10"/>
        <v>36.97</v>
      </c>
      <c r="CT6" s="21">
        <f t="shared" si="10"/>
        <v>39.51</v>
      </c>
      <c r="CU6" s="21">
        <f t="shared" si="10"/>
        <v>41.6</v>
      </c>
      <c r="CV6" s="21">
        <f t="shared" si="10"/>
        <v>43.76</v>
      </c>
      <c r="CW6" s="20" t="str">
        <f>IF(CW7="","",IF(CW7="-","【-】","【"&amp;SUBSTITUTE(TEXT(CW7,"#,##0.00"),"-","△")&amp;"】"))</f>
        <v>【59.99】</v>
      </c>
      <c r="CX6" s="21">
        <f>IF(CX7="",NA(),CX7)</f>
        <v>23.49</v>
      </c>
      <c r="CY6" s="21">
        <f t="shared" ref="CY6:DG6" si="11">IF(CY7="",NA(),CY7)</f>
        <v>27.91</v>
      </c>
      <c r="CZ6" s="21">
        <f t="shared" si="11"/>
        <v>29.65</v>
      </c>
      <c r="DA6" s="21">
        <f t="shared" si="11"/>
        <v>32.04</v>
      </c>
      <c r="DB6" s="21">
        <f t="shared" si="11"/>
        <v>32.450000000000003</v>
      </c>
      <c r="DC6" s="21">
        <f t="shared" si="11"/>
        <v>64.510000000000005</v>
      </c>
      <c r="DD6" s="21">
        <f t="shared" si="11"/>
        <v>67.12</v>
      </c>
      <c r="DE6" s="21">
        <f t="shared" si="11"/>
        <v>61.03</v>
      </c>
      <c r="DF6" s="21">
        <f t="shared" si="11"/>
        <v>64.790000000000006</v>
      </c>
      <c r="DG6" s="21">
        <f t="shared" si="11"/>
        <v>65.75</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7.0000000000000007E-2</v>
      </c>
      <c r="EK6" s="21">
        <f t="shared" si="14"/>
        <v>0.56999999999999995</v>
      </c>
      <c r="EL6" s="20">
        <f t="shared" si="14"/>
        <v>0</v>
      </c>
      <c r="EM6" s="20">
        <f t="shared" si="14"/>
        <v>0</v>
      </c>
      <c r="EN6" s="20">
        <f t="shared" si="14"/>
        <v>0</v>
      </c>
      <c r="EO6" s="20" t="str">
        <f>IF(EO7="","",IF(EO7="-","【-】","【"&amp;SUBSTITUTE(TEXT(EO7,"#,##0.00"),"-","△")&amp;"】"))</f>
        <v>【0.24】</v>
      </c>
    </row>
    <row r="7" spans="1:145" s="22" customFormat="1" x14ac:dyDescent="0.15">
      <c r="A7" s="14"/>
      <c r="B7" s="23">
        <v>2021</v>
      </c>
      <c r="C7" s="23">
        <v>24457</v>
      </c>
      <c r="D7" s="23">
        <v>47</v>
      </c>
      <c r="E7" s="23">
        <v>17</v>
      </c>
      <c r="F7" s="23">
        <v>1</v>
      </c>
      <c r="G7" s="23">
        <v>0</v>
      </c>
      <c r="H7" s="23" t="s">
        <v>99</v>
      </c>
      <c r="I7" s="23" t="s">
        <v>100</v>
      </c>
      <c r="J7" s="23" t="s">
        <v>101</v>
      </c>
      <c r="K7" s="23" t="s">
        <v>102</v>
      </c>
      <c r="L7" s="23" t="s">
        <v>103</v>
      </c>
      <c r="M7" s="23" t="s">
        <v>104</v>
      </c>
      <c r="N7" s="24" t="s">
        <v>105</v>
      </c>
      <c r="O7" s="24" t="s">
        <v>106</v>
      </c>
      <c r="P7" s="24">
        <v>11.92</v>
      </c>
      <c r="Q7" s="24">
        <v>104.89</v>
      </c>
      <c r="R7" s="24">
        <v>3170</v>
      </c>
      <c r="S7" s="24">
        <v>17301</v>
      </c>
      <c r="T7" s="24">
        <v>153.12</v>
      </c>
      <c r="U7" s="24">
        <v>112.99</v>
      </c>
      <c r="V7" s="24">
        <v>2046</v>
      </c>
      <c r="W7" s="24">
        <v>1.29</v>
      </c>
      <c r="X7" s="24">
        <v>1586.05</v>
      </c>
      <c r="Y7" s="24">
        <v>105.16</v>
      </c>
      <c r="Z7" s="24">
        <v>117.54</v>
      </c>
      <c r="AA7" s="24">
        <v>116.43</v>
      </c>
      <c r="AB7" s="24">
        <v>95.5</v>
      </c>
      <c r="AC7" s="24">
        <v>99.47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1217.7</v>
      </c>
      <c r="BL7" s="24">
        <v>1689.65</v>
      </c>
      <c r="BM7" s="24">
        <v>808.77</v>
      </c>
      <c r="BN7" s="24">
        <v>560.16</v>
      </c>
      <c r="BO7" s="24">
        <v>954.29</v>
      </c>
      <c r="BP7" s="24">
        <v>669.11</v>
      </c>
      <c r="BQ7" s="24">
        <v>68.12</v>
      </c>
      <c r="BR7" s="24">
        <v>35.19</v>
      </c>
      <c r="BS7" s="24">
        <v>30.95</v>
      </c>
      <c r="BT7" s="24">
        <v>40.82</v>
      </c>
      <c r="BU7" s="24">
        <v>40.98</v>
      </c>
      <c r="BV7" s="24">
        <v>66.680000000000007</v>
      </c>
      <c r="BW7" s="24">
        <v>58.12</v>
      </c>
      <c r="BX7" s="24">
        <v>48.2</v>
      </c>
      <c r="BY7" s="24">
        <v>30.88</v>
      </c>
      <c r="BZ7" s="24">
        <v>34.03</v>
      </c>
      <c r="CA7" s="24">
        <v>99.73</v>
      </c>
      <c r="CB7" s="24">
        <v>247.84</v>
      </c>
      <c r="CC7" s="24">
        <v>482.53</v>
      </c>
      <c r="CD7" s="24">
        <v>546.49</v>
      </c>
      <c r="CE7" s="24">
        <v>420.58</v>
      </c>
      <c r="CF7" s="24">
        <v>416.93</v>
      </c>
      <c r="CG7" s="24">
        <v>260.11</v>
      </c>
      <c r="CH7" s="24">
        <v>304.98</v>
      </c>
      <c r="CI7" s="24">
        <v>345.96</v>
      </c>
      <c r="CJ7" s="24">
        <v>525.91999999999996</v>
      </c>
      <c r="CK7" s="24">
        <v>470.79</v>
      </c>
      <c r="CL7" s="24">
        <v>134.97999999999999</v>
      </c>
      <c r="CM7" s="24">
        <v>33.43</v>
      </c>
      <c r="CN7" s="24">
        <v>37.68</v>
      </c>
      <c r="CO7" s="24">
        <v>39.659999999999997</v>
      </c>
      <c r="CP7" s="24">
        <v>44.48</v>
      </c>
      <c r="CQ7" s="24">
        <v>47.59</v>
      </c>
      <c r="CR7" s="24">
        <v>41.45</v>
      </c>
      <c r="CS7" s="24">
        <v>36.97</v>
      </c>
      <c r="CT7" s="24">
        <v>39.51</v>
      </c>
      <c r="CU7" s="24">
        <v>41.6</v>
      </c>
      <c r="CV7" s="24">
        <v>43.76</v>
      </c>
      <c r="CW7" s="24">
        <v>59.99</v>
      </c>
      <c r="CX7" s="24">
        <v>23.49</v>
      </c>
      <c r="CY7" s="24">
        <v>27.91</v>
      </c>
      <c r="CZ7" s="24">
        <v>29.65</v>
      </c>
      <c r="DA7" s="24">
        <v>32.04</v>
      </c>
      <c r="DB7" s="24">
        <v>32.450000000000003</v>
      </c>
      <c r="DC7" s="24">
        <v>64.510000000000005</v>
      </c>
      <c r="DD7" s="24">
        <v>67.12</v>
      </c>
      <c r="DE7" s="24">
        <v>61.03</v>
      </c>
      <c r="DF7" s="24">
        <v>64.790000000000006</v>
      </c>
      <c r="DG7" s="24">
        <v>65.75</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7.0000000000000007E-2</v>
      </c>
      <c r="EK7" s="24">
        <v>0.56999999999999995</v>
      </c>
      <c r="EL7" s="24">
        <v>0</v>
      </c>
      <c r="EM7" s="24">
        <v>0</v>
      </c>
      <c r="EN7" s="24">
        <v>0</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助川和典</cp:lastModifiedBy>
  <dcterms:created xsi:type="dcterms:W3CDTF">2023-01-12T23:52:04Z</dcterms:created>
  <dcterms:modified xsi:type="dcterms:W3CDTF">2023-01-23T04:19:59Z</dcterms:modified>
  <cp:category/>
</cp:coreProperties>
</file>