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S220DBC78\share\予算決算\各種照会\公営企業関係\R5\1_照会\240117_公営企業に係る経営比較分析表（令和4年度決算）の分析等について（分析表データ）\2_各課回答\"/>
    </mc:Choice>
  </mc:AlternateContent>
  <xr:revisionPtr revIDLastSave="0" documentId="8_{480EF7C0-61CB-4119-B7C9-D4419C191EF5}" xr6:coauthVersionLast="36" xr6:coauthVersionMax="36" xr10:uidLastSave="{00000000-0000-0000-0000-000000000000}"/>
  <workbookProtection workbookAlgorithmName="SHA-512" workbookHashValue="ZHVg3Z/3KNqSsA5IL1VBrm47UfrX2UGR56NuE6AHe/xnf0Gg13aAYIMFSElOqKoxpcqGyLrpBzkLwYCMlb+KEA==" workbookSaltValue="9T+UcnKvZNan5IQt/OpoiA==" workbookSpinCount="100000" lockStructure="1"/>
  <bookViews>
    <workbookView xWindow="0" yWindow="0" windowWidth="2880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D10" i="4"/>
  <c r="W10" i="4"/>
  <c r="I10" i="4"/>
  <c r="B10" i="4"/>
  <c r="BB8" i="4"/>
  <c r="AL8" i="4"/>
  <c r="AD8" i="4"/>
  <c r="W8" i="4"/>
  <c r="P8" i="4"/>
  <c r="B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<sst xmlns="http://schemas.openxmlformats.org/spreadsheetml/2006/main" count="236" uniqueCount="118">
  <si>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</si>
  <si>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</si>
  <si>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</si>
  <si>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</si>
  <si>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</si>
  <si>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</si>
  <si>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</si>
  <si>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</si>
  <si>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</si>
  <si>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</si>
  <si>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</si>
  <si>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</si>
  <si>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</si>
  <si>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</si>
  <si>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</si>
  <si>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</si>
  <si>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</si>
  <si>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</si>
  <si>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</si>
  <si>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</si>
  <si>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</si>
  <si>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</si>
  <si>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</si>
  <si>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</si>
  <si>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</si>
  <si>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</si>
  <si>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</si>
  <si>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</si>
  <si>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</si>
  <si>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</si>
  <si>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</si>
  <si>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</si>
  <si>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</si>
  <si>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</si>
  <si>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</si>
  <si>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</si>
  <si>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</si>
  <si>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</si>
  <si>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</si>
  <si>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</si>
  <si>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</si>
  <si>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</si>
  <si>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</si>
  <si>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</si>
  <si>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</si>
  <si>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</si>
  <si>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</si>
  <si>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</si>
  <si>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</si>
  <si>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</si>
  <si>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</si>
  <si>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</si>
  <si>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</si>
  <si>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</si>
  <si>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</si>
  <si>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</si>
  <si>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</si>
  <si>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</si>
  <si>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</si>
  <si>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</si>
  <si>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</si>
  <si>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</si>
  <si>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</si>
  <si>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</si>
  <si>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</si>
  <si>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</si>
  <si>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</si>
  <si>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</si>
  <si>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</si>
  <si>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</si>
  <si>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</si>
  <si>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</si>
  <si>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</si>
  <si>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</si>
  <si>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</si>
  <si>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</si>
  <si>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</si>
  <si>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</si>
  <si>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</si>
  <si>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</si>
  <si>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</si>
  <si>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</si>
  <si>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</si>
  <si>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</si>
  <si>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</si>
  <si>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</si>
  <si>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</si>
  <si>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</si>
  <si>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</si>
  <si>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</si>
  <si>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</si>
  <si>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</si>
  <si>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</si>
  <si>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</si>
  <si>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</si>
  <si>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</si>
  <si>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</si>
  <si>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</si>
  <si>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</si>
  <si>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</si>
  <si>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</si>
  <si>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</si>
  <si>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</si>
  <si>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</si>
  <si>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</si>
  <si>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</si>
  <si>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</si>
  <si>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</si>
  <si>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</si>
  <si>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</si>
  <si>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</si>
  <si>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</si>
  <si>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</si>
  <si>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</si>
  <si>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</si>
  <si>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r>
      <t>　平成24年度の料金改定以降、使用料収入が増加し、経常収支比率は100％を超え、累積欠損金比率も大幅に低下し、平成25年度には累積欠損金がゼロとなった。
　経費回収率については、類似団体と比較して値が高く、使用料で回収すべき経費を全て使用料で賄えている状況であり、同様に汚水処理原価も類似団体と比較して値が低く、効率的な汚水処理が行われているため、現状は概ね健全な経営状況にあると言える。
　弘前市下水処理場は、1973年の供用開始から経年劣化による老朽化が進むなど、改築・更新などに多額の費用を要することから、処理能力に余裕を生じている隣接地（青森県流域下水道施設）へ施設統合を行い、平成27年度から汚水処理を停止したことにより、施設利用率はゼロとなっている。
　企業債については、今後、大きな整備計画が無く、残高は右肩下がりの見込みだが、今後も投資対象の費用対効果の精査と効率的な施設整備を基本として、可能な限り費用を抑制し、将来の投資に備える財源確保に努めたい。
　また、今後は人口減少に伴い、使用料収入も減少</t>
    </r>
    <r>
      <rPr>
        <sz val="11"/>
        <rFont val="ＭＳ ゴシック"/>
        <family val="3"/>
        <charset val="128"/>
      </rPr>
      <t>し</t>
    </r>
    <r>
      <rPr>
        <sz val="11"/>
        <color theme="1"/>
        <rFont val="ＭＳ ゴシック"/>
        <family val="3"/>
        <charset val="128"/>
      </rPr>
      <t>ていく見込みとなっており、現在の経営状況を維持するには、更なる費用の削減と水洗化率の向上を図りながら、下水道整備区域の縮小を検討する必要がある。</t>
    </r>
    <rPh sb="1" eb="3">
      <t>ヘイセイ</t>
    </rPh>
    <rPh sb="5" eb="7">
      <t>ネンド</t>
    </rPh>
    <rPh sb="8" eb="14">
      <t>リョウキンカイテイイコウ</t>
    </rPh>
    <rPh sb="15" eb="20">
      <t>シヨウリョウシュウニュウ</t>
    </rPh>
    <rPh sb="21" eb="23">
      <t>ゾウカ</t>
    </rPh>
    <rPh sb="25" eb="31">
      <t>ケイジョウシュウシヒリツ</t>
    </rPh>
    <rPh sb="37" eb="38">
      <t>コ</t>
    </rPh>
    <rPh sb="40" eb="47">
      <t>ルイセキケッソンキンヒリツ</t>
    </rPh>
    <rPh sb="48" eb="50">
      <t>オオハバ</t>
    </rPh>
    <rPh sb="51" eb="53">
      <t>テイカ</t>
    </rPh>
    <rPh sb="55" eb="57">
      <t>ヘイセイ</t>
    </rPh>
    <rPh sb="59" eb="61">
      <t>ネンド</t>
    </rPh>
    <rPh sb="63" eb="68">
      <t>ルイセキケッソンキン</t>
    </rPh>
    <rPh sb="78" eb="83">
      <t>ケイヒカイシュウリツ</t>
    </rPh>
    <rPh sb="89" eb="93">
      <t>ルイジダンタイ</t>
    </rPh>
    <rPh sb="94" eb="96">
      <t>ヒカク</t>
    </rPh>
    <rPh sb="98" eb="99">
      <t>アタイ</t>
    </rPh>
    <rPh sb="100" eb="101">
      <t>タカ</t>
    </rPh>
    <rPh sb="103" eb="106">
      <t>シヨウリョウ</t>
    </rPh>
    <rPh sb="107" eb="109">
      <t>カイシュウ</t>
    </rPh>
    <rPh sb="112" eb="114">
      <t>ケイヒ</t>
    </rPh>
    <rPh sb="115" eb="116">
      <t>スベ</t>
    </rPh>
    <rPh sb="117" eb="120">
      <t>シヨウリョウ</t>
    </rPh>
    <rPh sb="121" eb="122">
      <t>マカナ</t>
    </rPh>
    <rPh sb="126" eb="128">
      <t>ジョウキョウ</t>
    </rPh>
    <rPh sb="132" eb="134">
      <t>ドウヨウ</t>
    </rPh>
    <rPh sb="135" eb="139">
      <t>オスイショリ</t>
    </rPh>
    <rPh sb="139" eb="141">
      <t>ゲンカ</t>
    </rPh>
    <rPh sb="142" eb="146">
      <t>ルイジダンタイ</t>
    </rPh>
    <rPh sb="147" eb="149">
      <t>ヒカク</t>
    </rPh>
    <rPh sb="151" eb="152">
      <t>アタイ</t>
    </rPh>
    <rPh sb="153" eb="154">
      <t>ヒク</t>
    </rPh>
    <rPh sb="156" eb="159">
      <t>コウリツテキ</t>
    </rPh>
    <rPh sb="160" eb="164">
      <t>オスイショリ</t>
    </rPh>
    <rPh sb="165" eb="166">
      <t>オコナ</t>
    </rPh>
    <rPh sb="174" eb="176">
      <t>ゲンジョウ</t>
    </rPh>
    <rPh sb="177" eb="178">
      <t>オオム</t>
    </rPh>
    <rPh sb="179" eb="181">
      <t>ケンゼン</t>
    </rPh>
    <rPh sb="182" eb="186">
      <t>ケイエイジョウキョウ</t>
    </rPh>
    <rPh sb="190" eb="191">
      <t>イ</t>
    </rPh>
    <rPh sb="196" eb="199">
      <t>ヒロサキシ</t>
    </rPh>
    <rPh sb="199" eb="204">
      <t>ゲスイショリジョウ</t>
    </rPh>
    <rPh sb="210" eb="211">
      <t>ネン</t>
    </rPh>
    <rPh sb="212" eb="216">
      <t>キョウヨウカイシ</t>
    </rPh>
    <rPh sb="218" eb="222">
      <t>ケイネンレッカ</t>
    </rPh>
    <rPh sb="225" eb="228">
      <t>ロウキュウカ</t>
    </rPh>
    <rPh sb="229" eb="230">
      <t>スス</t>
    </rPh>
    <rPh sb="234" eb="236">
      <t>カイチク</t>
    </rPh>
    <rPh sb="237" eb="239">
      <t>コウシン</t>
    </rPh>
    <rPh sb="242" eb="244">
      <t>タガク</t>
    </rPh>
    <rPh sb="245" eb="247">
      <t>ヒヨウ</t>
    </rPh>
    <rPh sb="248" eb="249">
      <t>ヨウ</t>
    </rPh>
    <rPh sb="256" eb="260">
      <t>ショリノウリョク</t>
    </rPh>
    <rPh sb="261" eb="263">
      <t>ヨユウ</t>
    </rPh>
    <rPh sb="264" eb="265">
      <t>ショウ</t>
    </rPh>
    <rPh sb="269" eb="272">
      <t>リンセツチ</t>
    </rPh>
    <rPh sb="273" eb="276">
      <t>アオモリケン</t>
    </rPh>
    <rPh sb="276" eb="283">
      <t>リュウイキゲスイドウシセツ</t>
    </rPh>
    <rPh sb="285" eb="289">
      <t>シセツトウゴウ</t>
    </rPh>
    <rPh sb="290" eb="291">
      <t>オコナ</t>
    </rPh>
    <rPh sb="293" eb="295">
      <t>ヘイセイ</t>
    </rPh>
    <rPh sb="297" eb="299">
      <t>ネンド</t>
    </rPh>
    <rPh sb="301" eb="305">
      <t>オスイショリ</t>
    </rPh>
    <rPh sb="306" eb="308">
      <t>テイシ</t>
    </rPh>
    <rPh sb="316" eb="321">
      <t>シセツリヨウリツ</t>
    </rPh>
    <rPh sb="333" eb="336">
      <t>キギョウサイ</t>
    </rPh>
    <rPh sb="342" eb="344">
      <t>コンゴ</t>
    </rPh>
    <rPh sb="345" eb="346">
      <t>オオ</t>
    </rPh>
    <rPh sb="348" eb="352">
      <t>セイビケイカク</t>
    </rPh>
    <rPh sb="353" eb="354">
      <t>ナ</t>
    </rPh>
    <rPh sb="356" eb="358">
      <t>ザンダカ</t>
    </rPh>
    <rPh sb="359" eb="362">
      <t>ミギカタサ</t>
    </rPh>
    <rPh sb="365" eb="367">
      <t>ミコ</t>
    </rPh>
    <rPh sb="371" eb="373">
      <t>コンゴ</t>
    </rPh>
    <rPh sb="374" eb="378">
      <t>トウシタイショウ</t>
    </rPh>
    <rPh sb="379" eb="384">
      <t>ヒヨウタイコウカ</t>
    </rPh>
    <rPh sb="385" eb="387">
      <t>セイサ</t>
    </rPh>
    <rPh sb="388" eb="391">
      <t>コウリツテキ</t>
    </rPh>
    <rPh sb="392" eb="396">
      <t>シセツセイビ</t>
    </rPh>
    <rPh sb="397" eb="399">
      <t>キホン</t>
    </rPh>
    <rPh sb="403" eb="405">
      <t>カノウ</t>
    </rPh>
    <rPh sb="406" eb="407">
      <t>カギ</t>
    </rPh>
    <rPh sb="408" eb="410">
      <t>ヒヨウ</t>
    </rPh>
    <rPh sb="411" eb="413">
      <t>ヨクセイ</t>
    </rPh>
    <rPh sb="415" eb="417">
      <t>ショウライ</t>
    </rPh>
    <rPh sb="418" eb="420">
      <t>トウシ</t>
    </rPh>
    <rPh sb="421" eb="422">
      <t>ソナ</t>
    </rPh>
    <rPh sb="424" eb="428">
      <t>ザイゲンカクホ</t>
    </rPh>
    <rPh sb="429" eb="430">
      <t>ツト</t>
    </rPh>
    <rPh sb="439" eb="441">
      <t>コンゴ</t>
    </rPh>
    <rPh sb="442" eb="446">
      <t>ジンコウゲンショウ</t>
    </rPh>
    <rPh sb="447" eb="448">
      <t>トモナ</t>
    </rPh>
    <rPh sb="450" eb="455">
      <t>シヨウリョウシュウニュウ</t>
    </rPh>
    <rPh sb="456" eb="458">
      <t>ゲンショウ</t>
    </rPh>
    <rPh sb="462" eb="464">
      <t>ミコ</t>
    </rPh>
    <rPh sb="472" eb="474">
      <t>ゲンザイ</t>
    </rPh>
    <rPh sb="475" eb="479">
      <t>ケイエイジョウキョウ</t>
    </rPh>
    <rPh sb="480" eb="482">
      <t>イジ</t>
    </rPh>
    <rPh sb="487" eb="488">
      <t>サラ</t>
    </rPh>
    <rPh sb="490" eb="492">
      <t>ヒヨウ</t>
    </rPh>
    <rPh sb="493" eb="495">
      <t>サクゲン</t>
    </rPh>
    <rPh sb="496" eb="500">
      <t>スイセンカリツ</t>
    </rPh>
    <rPh sb="501" eb="503">
      <t>コウジョウ</t>
    </rPh>
    <rPh sb="504" eb="505">
      <t>ハカ</t>
    </rPh>
    <rPh sb="510" eb="517">
      <t>ゲスイドウセイビクイキ</t>
    </rPh>
    <rPh sb="518" eb="520">
      <t>シュクショウ</t>
    </rPh>
    <rPh sb="521" eb="523">
      <t>ケントウ</t>
    </rPh>
    <rPh sb="525" eb="527">
      <t>ヒツヨウ</t>
    </rPh>
    <phoneticPr fontId="4"/>
  </si>
  <si>
    <t>　老朽化の状況については、平成29年度以降、管渠老朽化率は上昇傾向にあり、今後はヒューム管を中心に法定耐用年数を経過する管渠が大量に発生し、施設などの老朽化もますます進むと考えられるため、国からの交付金などの有利な財源を活用するなど、一気に更新費用が増加しないように、重要度や緊急度を見極めながら計画的な更新を行っていく必要がある。</t>
    <rPh sb="1" eb="4">
      <t>ロウキュウカ</t>
    </rPh>
    <rPh sb="5" eb="7">
      <t>ジョウキョウ</t>
    </rPh>
    <rPh sb="13" eb="15">
      <t>ヘイセイ</t>
    </rPh>
    <rPh sb="17" eb="19">
      <t>ネンド</t>
    </rPh>
    <rPh sb="19" eb="21">
      <t>イコウ</t>
    </rPh>
    <rPh sb="22" eb="24">
      <t>カンキョ</t>
    </rPh>
    <rPh sb="24" eb="27">
      <t>ロウキュウカ</t>
    </rPh>
    <rPh sb="27" eb="28">
      <t>リツ</t>
    </rPh>
    <rPh sb="29" eb="31">
      <t>ジョウショウ</t>
    </rPh>
    <rPh sb="31" eb="33">
      <t>ケイコウ</t>
    </rPh>
    <rPh sb="37" eb="39">
      <t>コンゴ</t>
    </rPh>
    <rPh sb="44" eb="45">
      <t>カン</t>
    </rPh>
    <rPh sb="46" eb="48">
      <t>チュウシン</t>
    </rPh>
    <rPh sb="49" eb="55">
      <t>ホウテイタイヨウネンスウ</t>
    </rPh>
    <rPh sb="56" eb="58">
      <t>ケイカ</t>
    </rPh>
    <rPh sb="60" eb="62">
      <t>カンキョ</t>
    </rPh>
    <rPh sb="63" eb="65">
      <t>タイリョウ</t>
    </rPh>
    <rPh sb="66" eb="68">
      <t>ハッセイ</t>
    </rPh>
    <rPh sb="70" eb="72">
      <t>シセツ</t>
    </rPh>
    <rPh sb="75" eb="78">
      <t>ロウキュウカ</t>
    </rPh>
    <rPh sb="83" eb="84">
      <t>ススム</t>
    </rPh>
    <rPh sb="86" eb="87">
      <t>カンガ</t>
    </rPh>
    <rPh sb="94" eb="95">
      <t>クニ</t>
    </rPh>
    <rPh sb="98" eb="101">
      <t>コウフキン</t>
    </rPh>
    <rPh sb="104" eb="106">
      <t>ユウリ</t>
    </rPh>
    <rPh sb="107" eb="109">
      <t>ザイゲン</t>
    </rPh>
    <rPh sb="110" eb="112">
      <t>カツヨウ</t>
    </rPh>
    <rPh sb="117" eb="119">
      <t>イッキ</t>
    </rPh>
    <rPh sb="120" eb="124">
      <t>コウシンヒヨウ</t>
    </rPh>
    <phoneticPr fontId="4"/>
  </si>
  <si>
    <t>　短期的な支払能力を示す流動比率は100％を超えており、併せて、経常収支比率や経費回収率も100％を超えていることから、概ね健全な状況にあると考える。
　しかし、人口減少などに伴い、収益は減少する一方で、老朽化した施設の更新費用などは増加するため、水洗化率向上に向けた督励活動や事業の平準化を図るなど、計画的に事業を進め、引き続き健全な経営に努める。
　効率的に施設を更新していくためにも、現在策定中の資産管理（アセットマネジメント）計画に基づき、費用の平準化を図りながら、健全な経営をすることが最重要課題であると捉え、令和6年度に弘前市上下水道ビジョン（経営戦略と統合）を策定する。また、令和7年度に下水道使用料の改定を行う予定である。</t>
    <rPh sb="1" eb="4">
      <t>タンキテキ</t>
    </rPh>
    <rPh sb="5" eb="7">
      <t>シハラ</t>
    </rPh>
    <rPh sb="7" eb="9">
      <t>ノウリョク</t>
    </rPh>
    <rPh sb="10" eb="11">
      <t>シメ</t>
    </rPh>
    <rPh sb="12" eb="16">
      <t>リュウドウヒリツ</t>
    </rPh>
    <rPh sb="22" eb="23">
      <t>コ</t>
    </rPh>
    <rPh sb="28" eb="29">
      <t>アワ</t>
    </rPh>
    <rPh sb="32" eb="38">
      <t>ケイジョウシュウシヒリツ</t>
    </rPh>
    <rPh sb="39" eb="44">
      <t>ケイヒカイシュウリツ</t>
    </rPh>
    <rPh sb="50" eb="51">
      <t>コ</t>
    </rPh>
    <rPh sb="60" eb="61">
      <t>オオム</t>
    </rPh>
    <rPh sb="62" eb="64">
      <t>ケンゼン</t>
    </rPh>
    <rPh sb="65" eb="67">
      <t>ジョウキョウ</t>
    </rPh>
    <rPh sb="71" eb="72">
      <t>カンガ</t>
    </rPh>
    <rPh sb="81" eb="85">
      <t>ジンコウゲンショウ</t>
    </rPh>
    <rPh sb="88" eb="89">
      <t>トモナ</t>
    </rPh>
    <rPh sb="91" eb="93">
      <t>シュウエキ</t>
    </rPh>
    <rPh sb="94" eb="96">
      <t>ゲンショウ</t>
    </rPh>
    <rPh sb="98" eb="100">
      <t>イッポウ</t>
    </rPh>
    <rPh sb="102" eb="105">
      <t>ロウキュウカ</t>
    </rPh>
    <rPh sb="107" eb="109">
      <t>シセツ</t>
    </rPh>
    <rPh sb="110" eb="114">
      <t>コウシンヒヨウ</t>
    </rPh>
    <rPh sb="117" eb="119">
      <t>ゾウカ</t>
    </rPh>
    <rPh sb="124" eb="130">
      <t>スイセンカリツコウジョウ</t>
    </rPh>
    <rPh sb="131" eb="132">
      <t>ム</t>
    </rPh>
    <rPh sb="134" eb="136">
      <t>トクレイ</t>
    </rPh>
    <rPh sb="136" eb="138">
      <t>カツドウ</t>
    </rPh>
    <rPh sb="139" eb="141">
      <t>ジギョウ</t>
    </rPh>
    <rPh sb="142" eb="145">
      <t>ヘイジュンカ</t>
    </rPh>
    <rPh sb="146" eb="147">
      <t>ハカ</t>
    </rPh>
    <rPh sb="151" eb="154">
      <t>ケイカクテキ</t>
    </rPh>
    <rPh sb="155" eb="157">
      <t>ジギョウ</t>
    </rPh>
    <rPh sb="158" eb="159">
      <t>スス</t>
    </rPh>
    <rPh sb="161" eb="162">
      <t>ヒ</t>
    </rPh>
    <rPh sb="163" eb="164">
      <t>ツヅ</t>
    </rPh>
    <rPh sb="165" eb="167">
      <t>ケンゼン</t>
    </rPh>
    <rPh sb="168" eb="170">
      <t>ケイエイ</t>
    </rPh>
    <rPh sb="171" eb="172">
      <t>ツト</t>
    </rPh>
    <rPh sb="301" eb="307">
      <t>ゲスイドウシヨウリョウ</t>
    </rPh>
    <rPh sb="313" eb="31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</si>
</sst>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0.05</c:v>
                </c:pt>
                <c:pt idx="1">
                  <c:v>0</c:v>
                </c:pt>
                <c:pt idx="2" formatCode="#,##0.00;&quot;△&quot;#,##0.00;&quot;-&quot;">
                  <c:v>0.17</c:v>
                </c:pt>
                <c:pt idx="3" formatCode="#,##0.00;&quot;△&quot;#,##0.00;&quot;-&quot;">
                  <c:v>0.14000000000000001</c:v>
                </c:pt>
                <c:pt idx="4" formatCode="#,##0.00;&quot;△&quot;#,##0.00;&quot;-&quot;">
                  <c:v>7.0000000000000007E-2</c:v>
                </c:pt>
              </c:numCache>
            </c:numRef>
          </c:val>
          <c:extLst>
            <c:ext xmlns:c16="http://schemas.microsoft.com/office/drawing/2014/chart" uri="{C3380CC4-5D6E-409C-BE32-E72D297353CC}">
              <c16:uniqueId val="{00000000-1CE8-485A-A2C0-6B82807A2D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1CE8-485A-A2C0-6B82807A2D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83-41F6-9D45-D7D3287405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B983-41F6-9D45-D7D3287405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94.01</c:v>
                </c:pt>
                <c:pt idx="1">
                  <c:v>93.99</c:v>
                </c:pt>
                <c:pt idx="2">
                  <c:v>94.35</c:v>
                </c:pt>
                <c:pt idx="3">
                  <c:v>94.45</c:v>
                </c:pt>
                <c:pt idx="4">
                  <c:v>94.54</c:v>
                </c:pt>
              </c:numCache>
            </c:numRef>
          </c:val>
          <c:extLst>
            <c:ext xmlns:c16="http://schemas.microsoft.com/office/drawing/2014/chart" uri="{C3380CC4-5D6E-409C-BE32-E72D297353CC}">
              <c16:uniqueId val="{00000000-D547-4409-85F0-53491CE1CE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D547-4409-85F0-53491CE1CE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109.59</c:v>
                </c:pt>
                <c:pt idx="1">
                  <c:v>115.49</c:v>
                </c:pt>
                <c:pt idx="2">
                  <c:v>113.19</c:v>
                </c:pt>
                <c:pt idx="3">
                  <c:v>113.48</c:v>
                </c:pt>
                <c:pt idx="4">
                  <c:v>111.82</c:v>
                </c:pt>
              </c:numCache>
            </c:numRef>
          </c:val>
          <c:extLst>
            <c:ext xmlns:c16="http://schemas.microsoft.com/office/drawing/2014/chart" uri="{C3380CC4-5D6E-409C-BE32-E72D297353CC}">
              <c16:uniqueId val="{00000000-A794-4F18-88A0-8F350B2574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A794-4F18-88A0-8F350B2574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30.9</c:v>
                </c:pt>
                <c:pt idx="1">
                  <c:v>33.549999999999997</c:v>
                </c:pt>
                <c:pt idx="2">
                  <c:v>36.03</c:v>
                </c:pt>
                <c:pt idx="3">
                  <c:v>38.4</c:v>
                </c:pt>
                <c:pt idx="4">
                  <c:v>40.69</c:v>
                </c:pt>
              </c:numCache>
            </c:numRef>
          </c:val>
          <c:extLst>
            <c:ext xmlns:c16="http://schemas.microsoft.com/office/drawing/2014/chart" uri="{C3380CC4-5D6E-409C-BE32-E72D297353CC}">
              <c16:uniqueId val="{00000000-02E2-4138-8DAA-DB1A396BF5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02E2-4138-8DAA-DB1A396BF5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3.07</c:v>
                </c:pt>
                <c:pt idx="1">
                  <c:v>4.83</c:v>
                </c:pt>
                <c:pt idx="2">
                  <c:v>4.1100000000000003</c:v>
                </c:pt>
                <c:pt idx="3">
                  <c:v>5.67</c:v>
                </c:pt>
                <c:pt idx="4">
                  <c:v>7.19</c:v>
                </c:pt>
              </c:numCache>
            </c:numRef>
          </c:val>
          <c:extLst>
            <c:ext xmlns:c16="http://schemas.microsoft.com/office/drawing/2014/chart" uri="{C3380CC4-5D6E-409C-BE32-E72D297353CC}">
              <c16:uniqueId val="{00000000-B7DB-4694-8ADD-B598FA8090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B7DB-4694-8ADD-B598FA8090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76-49F6-A2DB-888823E963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EC76-49F6-A2DB-888823E963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106.25</c:v>
                </c:pt>
                <c:pt idx="1">
                  <c:v>114.32</c:v>
                </c:pt>
                <c:pt idx="2">
                  <c:v>116.8</c:v>
                </c:pt>
                <c:pt idx="3">
                  <c:v>119.12</c:v>
                </c:pt>
                <c:pt idx="4">
                  <c:v>119.4</c:v>
                </c:pt>
              </c:numCache>
            </c:numRef>
          </c:val>
          <c:extLst>
            <c:ext xmlns:c16="http://schemas.microsoft.com/office/drawing/2014/chart" uri="{C3380CC4-5D6E-409C-BE32-E72D297353CC}">
              <c16:uniqueId val="{00000000-ECCC-4DF3-BAE0-D2E7ADAF31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ECCC-4DF3-BAE0-D2E7ADAF31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983.35</c:v>
                </c:pt>
                <c:pt idx="1">
                  <c:v>924.42</c:v>
                </c:pt>
                <c:pt idx="2">
                  <c:v>877.31</c:v>
                </c:pt>
                <c:pt idx="3">
                  <c:v>822.96</c:v>
                </c:pt>
                <c:pt idx="4">
                  <c:v>775.01</c:v>
                </c:pt>
              </c:numCache>
            </c:numRef>
          </c:val>
          <c:extLst>
            <c:ext xmlns:c16="http://schemas.microsoft.com/office/drawing/2014/chart" uri="{C3380CC4-5D6E-409C-BE32-E72D297353CC}">
              <c16:uniqueId val="{00000000-9E74-4575-A875-8C9E77C221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9E74-4575-A875-8C9E77C221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123.81</c:v>
                </c:pt>
                <c:pt idx="1">
                  <c:v>131.78</c:v>
                </c:pt>
                <c:pt idx="2">
                  <c:v>123.47</c:v>
                </c:pt>
                <c:pt idx="3">
                  <c:v>121.69</c:v>
                </c:pt>
                <c:pt idx="4">
                  <c:v>117.42</c:v>
                </c:pt>
              </c:numCache>
            </c:numRef>
          </c:val>
          <c:extLst>
            <c:ext xmlns:c16="http://schemas.microsoft.com/office/drawing/2014/chart" uri="{C3380CC4-5D6E-409C-BE32-E72D297353CC}">
              <c16:uniqueId val="{00000000-CA73-4DB9-AB44-870BDE12E0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CA73-4DB9-AB44-870BDE12E0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150.35</c:v>
                </c:pt>
                <c:pt idx="1">
                  <c:v>141.36000000000001</c:v>
                </c:pt>
                <c:pt idx="2">
                  <c:v>148.26</c:v>
                </c:pt>
                <c:pt idx="3">
                  <c:v>150.25</c:v>
                </c:pt>
                <c:pt idx="4">
                  <c:v>156.28</c:v>
                </c:pt>
              </c:numCache>
            </c:numRef>
          </c:val>
          <c:extLst>
            <c:ext xmlns:c16="http://schemas.microsoft.com/office/drawing/2014/chart" uri="{C3380CC4-5D6E-409C-BE32-E72D297353CC}">
              <c16:uniqueId val="{00000000-8940-4A76-BCBD-75E2CEFA46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8940-4A76-BCBD-75E2CEFA46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弘前市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非設置</v>
      </c>
      <c r="AE8" s="41"/>
      <c r="AF8" s="41"/>
      <c r="AG8" s="41"/>
      <c r="AH8" s="41"/>
      <c r="AI8" s="41"/>
      <c r="AJ8" s="41"/>
      <c r="AK8" s="3"/>
      <c r="AL8" s="42">
        <f>データ!S6</f>
        <v>164243</v>
      </c>
      <c r="AM8" s="42"/>
      <c r="AN8" s="42"/>
      <c r="AO8" s="42"/>
      <c r="AP8" s="42"/>
      <c r="AQ8" s="42"/>
      <c r="AR8" s="42"/>
      <c r="AS8" s="42"/>
      <c r="AT8" s="35">
        <f>データ!T6</f>
        <v>524.20000000000005</v>
      </c>
      <c r="AU8" s="35"/>
      <c r="AV8" s="35"/>
      <c r="AW8" s="35"/>
      <c r="AX8" s="35"/>
      <c r="AY8" s="35"/>
      <c r="AZ8" s="35"/>
      <c r="BA8" s="35"/>
      <c r="BB8" s="35">
        <f>データ!U6</f>
        <v>313.32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50.32</v>
      </c>
      <c r="J10" s="35"/>
      <c r="K10" s="35"/>
      <c r="L10" s="35"/>
      <c r="M10" s="35"/>
      <c r="N10" s="35"/>
      <c r="O10" s="35"/>
      <c r="P10" s="35">
        <f>データ!P6</f>
        <v>84.43</v>
      </c>
      <c r="Q10" s="35"/>
      <c r="R10" s="35"/>
      <c r="S10" s="35"/>
      <c r="T10" s="35"/>
      <c r="U10" s="35"/>
      <c r="V10" s="35"/>
      <c r="W10" s="35">
        <f>データ!Q6</f>
        <v>78.319999999999993</v>
      </c>
      <c r="X10" s="35"/>
      <c r="Y10" s="35"/>
      <c r="Z10" s="35"/>
      <c r="AA10" s="35"/>
      <c r="AB10" s="35"/>
      <c r="AC10" s="35"/>
      <c r="AD10" s="42">
        <f>データ!R6</f>
        <v>3145</v>
      </c>
      <c r="AE10" s="42"/>
      <c r="AF10" s="42"/>
      <c r="AG10" s="42"/>
      <c r="AH10" s="42"/>
      <c r="AI10" s="42"/>
      <c r="AJ10" s="42"/>
      <c r="AK10" s="2"/>
      <c r="AL10" s="42">
        <f>データ!V6</f>
        <v>137343</v>
      </c>
      <c r="AM10" s="42"/>
      <c r="AN10" s="42"/>
      <c r="AO10" s="42"/>
      <c r="AP10" s="42"/>
      <c r="AQ10" s="42"/>
      <c r="AR10" s="42"/>
      <c r="AS10" s="42"/>
      <c r="AT10" s="35">
        <f>データ!W6</f>
        <v>35.53</v>
      </c>
      <c r="AU10" s="35"/>
      <c r="AV10" s="35"/>
      <c r="AW10" s="35"/>
      <c r="AX10" s="35"/>
      <c r="AY10" s="35"/>
      <c r="AZ10" s="35"/>
      <c r="BA10" s="35"/>
      <c r="BB10" s="35">
        <f>データ!X6</f>
        <v>3865.55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hU5S1qyix/UxOmQTevsxVCPmtgKid/xjs9zQGniiv2aMyjBDjIzzG3l/d5kG07z9Xu/syk4ZnxIJRrQ84VyvQ==" saltValue="PAKBSYXo8XJPcV9OSHfYs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22021</v>
      </c>
      <c r="D6" s="19">
        <f t="shared" si="3"/>
        <v>46</v>
      </c>
      <c r="E6" s="19">
        <f t="shared" si="3"/>
        <v>17</v>
      </c>
      <c r="F6" s="19">
        <f t="shared" si="3"/>
        <v>1</v>
      </c>
      <c r="G6" s="19">
        <f t="shared" si="3"/>
        <v>0</v>
      </c>
      <c r="H6" s="19" t="str">
        <f t="shared" si="3"/>
        <v>青森県　弘前市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50.32</v>
      </c>
      <c r="P6" s="20">
        <f t="shared" si="3"/>
        <v>84.43</v>
      </c>
      <c r="Q6" s="20">
        <f t="shared" si="3"/>
        <v>78.319999999999993</v>
      </c>
      <c r="R6" s="20">
        <f t="shared" si="3"/>
        <v>3145</v>
      </c>
      <c r="S6" s="20">
        <f t="shared" si="3"/>
        <v>164243</v>
      </c>
      <c r="T6" s="20">
        <f t="shared" si="3"/>
        <v>524.20000000000005</v>
      </c>
      <c r="U6" s="20">
        <f t="shared" si="3"/>
        <v>313.32</v>
      </c>
      <c r="V6" s="20">
        <f t="shared" si="3"/>
        <v>137343</v>
      </c>
      <c r="W6" s="20">
        <f t="shared" si="3"/>
        <v>35.53</v>
      </c>
      <c r="X6" s="20">
        <f t="shared" si="3"/>
        <v>3865.55</v>
      </c>
      <c r="Y6" s="21">
        <f>IF(Y7="",NA(),Y7)</f>
        <v>109.59</v>
      </c>
      <c r="Z6" s="21">
        <f t="shared" ref="Z6:AH6" si="4">IF(Z7="",NA(),Z7)</f>
        <v>115.49</v>
      </c>
      <c r="AA6" s="21">
        <f t="shared" si="4"/>
        <v>113.19</v>
      </c>
      <c r="AB6" s="21">
        <f t="shared" si="4"/>
        <v>113.48</v>
      </c>
      <c r="AC6" s="21">
        <f t="shared" si="4"/>
        <v>111.82</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106.25</v>
      </c>
      <c r="AV6" s="21">
        <f t="shared" ref="AV6:BD6" si="6">IF(AV7="",NA(),AV7)</f>
        <v>114.32</v>
      </c>
      <c r="AW6" s="21">
        <f t="shared" si="6"/>
        <v>116.8</v>
      </c>
      <c r="AX6" s="21">
        <f t="shared" si="6"/>
        <v>119.12</v>
      </c>
      <c r="AY6" s="21">
        <f t="shared" si="6"/>
        <v>119.4</v>
      </c>
      <c r="AZ6" s="21">
        <f t="shared" si="6"/>
        <v>62.12</v>
      </c>
      <c r="BA6" s="21">
        <f t="shared" si="6"/>
        <v>61.57</v>
      </c>
      <c r="BB6" s="21">
        <f t="shared" si="6"/>
        <v>60.82</v>
      </c>
      <c r="BC6" s="21">
        <f t="shared" si="6"/>
        <v>63.48</v>
      </c>
      <c r="BD6" s="21">
        <f t="shared" si="6"/>
        <v>65.510000000000005</v>
      </c>
      <c r="BE6" s="20" t="str">
        <f>IF(BE7="","",IF(BE7="-","【-】","【"&amp;SUBSTITUTE(TEXT(BE7,"#,##0.00"),"-","△")&amp;"】"))</f>
        <v>【73.44】</v>
      </c>
      <c r="BF6" s="21">
        <f>IF(BF7="",NA(),BF7)</f>
        <v>983.35</v>
      </c>
      <c r="BG6" s="21">
        <f t="shared" ref="BG6:BO6" si="7">IF(BG7="",NA(),BG7)</f>
        <v>924.42</v>
      </c>
      <c r="BH6" s="21">
        <f t="shared" si="7"/>
        <v>877.31</v>
      </c>
      <c r="BI6" s="21">
        <f t="shared" si="7"/>
        <v>822.96</v>
      </c>
      <c r="BJ6" s="21">
        <f t="shared" si="7"/>
        <v>775.01</v>
      </c>
      <c r="BK6" s="21">
        <f t="shared" si="7"/>
        <v>875.53</v>
      </c>
      <c r="BL6" s="21">
        <f t="shared" si="7"/>
        <v>867.39</v>
      </c>
      <c r="BM6" s="21">
        <f t="shared" si="7"/>
        <v>920.83</v>
      </c>
      <c r="BN6" s="21">
        <f t="shared" si="7"/>
        <v>874.02</v>
      </c>
      <c r="BO6" s="21">
        <f t="shared" si="7"/>
        <v>827.43</v>
      </c>
      <c r="BP6" s="20" t="str">
        <f>IF(BP7="","",IF(BP7="-","【-】","【"&amp;SUBSTITUTE(TEXT(BP7,"#,##0.00"),"-","△")&amp;"】"))</f>
        <v>【652.82】</v>
      </c>
      <c r="BQ6" s="21">
        <f>IF(BQ7="",NA(),BQ7)</f>
        <v>123.81</v>
      </c>
      <c r="BR6" s="21">
        <f t="shared" ref="BR6:BZ6" si="8">IF(BR7="",NA(),BR7)</f>
        <v>131.78</v>
      </c>
      <c r="BS6" s="21">
        <f t="shared" si="8"/>
        <v>123.47</v>
      </c>
      <c r="BT6" s="21">
        <f t="shared" si="8"/>
        <v>121.69</v>
      </c>
      <c r="BU6" s="21">
        <f t="shared" si="8"/>
        <v>117.42</v>
      </c>
      <c r="BV6" s="21">
        <f t="shared" si="8"/>
        <v>99.83</v>
      </c>
      <c r="BW6" s="21">
        <f t="shared" si="8"/>
        <v>100.91</v>
      </c>
      <c r="BX6" s="21">
        <f t="shared" si="8"/>
        <v>99.82</v>
      </c>
      <c r="BY6" s="21">
        <f t="shared" si="8"/>
        <v>100.32</v>
      </c>
      <c r="BZ6" s="21">
        <f t="shared" si="8"/>
        <v>99.71</v>
      </c>
      <c r="CA6" s="20" t="str">
        <f>IF(CA7="","",IF(CA7="-","【-】","【"&amp;SUBSTITUTE(TEXT(CA7,"#,##0.00"),"-","△")&amp;"】"))</f>
        <v>【97.61】</v>
      </c>
      <c r="CB6" s="21">
        <f>IF(CB7="",NA(),CB7)</f>
        <v>150.35</v>
      </c>
      <c r="CC6" s="21">
        <f t="shared" ref="CC6:CK6" si="9">IF(CC7="",NA(),CC7)</f>
        <v>141.36000000000001</v>
      </c>
      <c r="CD6" s="21">
        <f t="shared" si="9"/>
        <v>148.26</v>
      </c>
      <c r="CE6" s="21">
        <f t="shared" si="9"/>
        <v>150.25</v>
      </c>
      <c r="CF6" s="21">
        <f t="shared" si="9"/>
        <v>156.28</v>
      </c>
      <c r="CG6" s="21">
        <f t="shared" si="9"/>
        <v>158.94</v>
      </c>
      <c r="CH6" s="21">
        <f t="shared" si="9"/>
        <v>158.04</v>
      </c>
      <c r="CI6" s="21">
        <f t="shared" si="9"/>
        <v>156.77000000000001</v>
      </c>
      <c r="CJ6" s="21">
        <f t="shared" si="9"/>
        <v>157.63999999999999</v>
      </c>
      <c r="CK6" s="21">
        <f t="shared" si="9"/>
        <v>159.59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94.01</v>
      </c>
      <c r="CY6" s="21">
        <f t="shared" ref="CY6:DG6" si="11">IF(CY7="",NA(),CY7)</f>
        <v>93.99</v>
      </c>
      <c r="CZ6" s="21">
        <f t="shared" si="11"/>
        <v>94.35</v>
      </c>
      <c r="DA6" s="21">
        <f t="shared" si="11"/>
        <v>94.45</v>
      </c>
      <c r="DB6" s="21">
        <f t="shared" si="11"/>
        <v>94.54</v>
      </c>
      <c r="DC6" s="21">
        <f t="shared" si="11"/>
        <v>93.96</v>
      </c>
      <c r="DD6" s="21">
        <f t="shared" si="11"/>
        <v>94.06</v>
      </c>
      <c r="DE6" s="21">
        <f t="shared" si="11"/>
        <v>94.41</v>
      </c>
      <c r="DF6" s="21">
        <f t="shared" si="11"/>
        <v>94.43</v>
      </c>
      <c r="DG6" s="21">
        <f t="shared" si="11"/>
        <v>94.58</v>
      </c>
      <c r="DH6" s="20" t="str">
        <f>IF(DH7="","",IF(DH7="-","【-】","【"&amp;SUBSTITUTE(TEXT(DH7,"#,##0.00"),"-","△")&amp;"】"))</f>
        <v>【95.82】</v>
      </c>
      <c r="DI6" s="21">
        <f>IF(DI7="",NA(),DI7)</f>
        <v>30.9</v>
      </c>
      <c r="DJ6" s="21">
        <f t="shared" ref="DJ6:DR6" si="12">IF(DJ7="",NA(),DJ7)</f>
        <v>33.549999999999997</v>
      </c>
      <c r="DK6" s="21">
        <f t="shared" si="12"/>
        <v>36.03</v>
      </c>
      <c r="DL6" s="21">
        <f t="shared" si="12"/>
        <v>38.4</v>
      </c>
      <c r="DM6" s="21">
        <f t="shared" si="12"/>
        <v>40.69</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3.07</v>
      </c>
      <c r="DU6" s="21">
        <f t="shared" ref="DU6:EC6" si="13">IF(DU7="",NA(),DU7)</f>
        <v>4.83</v>
      </c>
      <c r="DV6" s="21">
        <f t="shared" si="13"/>
        <v>4.1100000000000003</v>
      </c>
      <c r="DW6" s="21">
        <f t="shared" si="13"/>
        <v>5.67</v>
      </c>
      <c r="DX6" s="21">
        <f t="shared" si="13"/>
        <v>7.19</v>
      </c>
      <c r="DY6" s="21">
        <f t="shared" si="13"/>
        <v>5.04</v>
      </c>
      <c r="DZ6" s="21">
        <f t="shared" si="13"/>
        <v>5.1100000000000003</v>
      </c>
      <c r="EA6" s="21">
        <f t="shared" si="13"/>
        <v>5.18</v>
      </c>
      <c r="EB6" s="21">
        <f t="shared" si="13"/>
        <v>6.01</v>
      </c>
      <c r="EC6" s="21">
        <f t="shared" si="13"/>
        <v>6.84</v>
      </c>
      <c r="ED6" s="20" t="str">
        <f>IF(ED7="","",IF(ED7="-","【-】","【"&amp;SUBSTITUTE(TEXT(ED7,"#,##0.00"),"-","△")&amp;"】"))</f>
        <v>【7.62】</v>
      </c>
      <c r="EE6" s="21">
        <f>IF(EE7="",NA(),EE7)</f>
        <v>0.05</v>
      </c>
      <c r="EF6" s="20">
        <f t="shared" ref="EF6:EN6" si="14">IF(EF7="",NA(),EF7)</f>
        <v>0</v>
      </c>
      <c r="EG6" s="21">
        <f t="shared" si="14"/>
        <v>0.17</v>
      </c>
      <c r="EH6" s="21">
        <f t="shared" si="14"/>
        <v>0.14000000000000001</v>
      </c>
      <c r="EI6" s="21">
        <f t="shared" si="14"/>
        <v>7.0000000000000007E-2</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22021</v>
      </c>
      <c r="D7" s="23">
        <v>46</v>
      </c>
      <c r="E7" s="23">
        <v>17</v>
      </c>
      <c r="F7" s="23">
        <v>1</v>
      </c>
      <c r="G7" s="23">
        <v>0</v>
      </c>
      <c r="H7" s="23" t="s">
        <v>96</v>
      </c>
      <c r="I7" s="23" t="s">
        <v>97</v>
      </c>
      <c r="J7" s="23" t="s">
        <v>98</v>
      </c>
      <c r="K7" s="23" t="s">
        <v>99</v>
      </c>
      <c r="L7" s="23" t="s">
        <v>100</v>
      </c>
      <c r="M7" s="23" t="s">
        <v>101</v>
      </c>
      <c r="N7" s="24" t="s">
        <v>102</v>
      </c>
      <c r="O7" s="24">
        <v>50.32</v>
      </c>
      <c r="P7" s="24">
        <v>84.43</v>
      </c>
      <c r="Q7" s="24">
        <v>78.319999999999993</v>
      </c>
      <c r="R7" s="24">
        <v>3145</v>
      </c>
      <c r="S7" s="24">
        <v>164243</v>
      </c>
      <c r="T7" s="24">
        <v>524.20000000000005</v>
      </c>
      <c r="U7" s="24">
        <v>313.32</v>
      </c>
      <c r="V7" s="24">
        <v>137343</v>
      </c>
      <c r="W7" s="24">
        <v>35.53</v>
      </c>
      <c r="X7" s="24">
        <v>3865.55</v>
      </c>
      <c r="Y7" s="24">
        <v>109.59</v>
      </c>
      <c r="Z7" s="24">
        <v>115.49</v>
      </c>
      <c r="AA7" s="24">
        <v>113.19</v>
      </c>
      <c r="AB7" s="24">
        <v>113.48</v>
      </c>
      <c r="AC7" s="24">
        <v>111.82</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106.25</v>
      </c>
      <c r="AV7" s="24">
        <v>114.32</v>
      </c>
      <c r="AW7" s="24">
        <v>116.8</v>
      </c>
      <c r="AX7" s="24">
        <v>119.12</v>
      </c>
      <c r="AY7" s="24">
        <v>119.4</v>
      </c>
      <c r="AZ7" s="24">
        <v>62.12</v>
      </c>
      <c r="BA7" s="24">
        <v>61.57</v>
      </c>
      <c r="BB7" s="24">
        <v>60.82</v>
      </c>
      <c r="BC7" s="24">
        <v>63.48</v>
      </c>
      <c r="BD7" s="24">
        <v>65.510000000000005</v>
      </c>
      <c r="BE7" s="24">
        <v>73.44</v>
      </c>
      <c r="BF7" s="24">
        <v>983.35</v>
      </c>
      <c r="BG7" s="24">
        <v>924.42</v>
      </c>
      <c r="BH7" s="24">
        <v>877.31</v>
      </c>
      <c r="BI7" s="24">
        <v>822.96</v>
      </c>
      <c r="BJ7" s="24">
        <v>775.01</v>
      </c>
      <c r="BK7" s="24">
        <v>875.53</v>
      </c>
      <c r="BL7" s="24">
        <v>867.39</v>
      </c>
      <c r="BM7" s="24">
        <v>920.83</v>
      </c>
      <c r="BN7" s="24">
        <v>874.02</v>
      </c>
      <c r="BO7" s="24">
        <v>827.43</v>
      </c>
      <c r="BP7" s="24">
        <v>652.82000000000005</v>
      </c>
      <c r="BQ7" s="24">
        <v>123.81</v>
      </c>
      <c r="BR7" s="24">
        <v>131.78</v>
      </c>
      <c r="BS7" s="24">
        <v>123.47</v>
      </c>
      <c r="BT7" s="24">
        <v>121.69</v>
      </c>
      <c r="BU7" s="24">
        <v>117.42</v>
      </c>
      <c r="BV7" s="24">
        <v>99.83</v>
      </c>
      <c r="BW7" s="24">
        <v>100.91</v>
      </c>
      <c r="BX7" s="24">
        <v>99.82</v>
      </c>
      <c r="BY7" s="24">
        <v>100.32</v>
      </c>
      <c r="BZ7" s="24">
        <v>99.71</v>
      </c>
      <c r="CA7" s="24">
        <v>97.61</v>
      </c>
      <c r="CB7" s="24">
        <v>150.35</v>
      </c>
      <c r="CC7" s="24">
        <v>141.36000000000001</v>
      </c>
      <c r="CD7" s="24">
        <v>148.26</v>
      </c>
      <c r="CE7" s="24">
        <v>150.25</v>
      </c>
      <c r="CF7" s="24">
        <v>156.28</v>
      </c>
      <c r="CG7" s="24">
        <v>158.94</v>
      </c>
      <c r="CH7" s="24">
        <v>158.04</v>
      </c>
      <c r="CI7" s="24">
        <v>156.77000000000001</v>
      </c>
      <c r="CJ7" s="24">
        <v>157.63999999999999</v>
      </c>
      <c r="CK7" s="24">
        <v>159.59</v>
      </c>
      <c r="CL7" s="24">
        <v>138.29</v>
      </c>
      <c r="CM7" s="24" t="s">
        <v>102</v>
      </c>
      <c r="CN7" s="24" t="s">
        <v>102</v>
      </c>
      <c r="CO7" s="24" t="s">
        <v>102</v>
      </c>
      <c r="CP7" s="24" t="s">
        <v>102</v>
      </c>
      <c r="CQ7" s="24" t="s">
        <v>102</v>
      </c>
      <c r="CR7" s="24">
        <v>67.069999999999993</v>
      </c>
      <c r="CS7" s="24">
        <v>66.78</v>
      </c>
      <c r="CT7" s="24">
        <v>67</v>
      </c>
      <c r="CU7" s="24">
        <v>66.650000000000006</v>
      </c>
      <c r="CV7" s="24">
        <v>64.45</v>
      </c>
      <c r="CW7" s="24">
        <v>59.1</v>
      </c>
      <c r="CX7" s="24">
        <v>94.01</v>
      </c>
      <c r="CY7" s="24">
        <v>93.99</v>
      </c>
      <c r="CZ7" s="24">
        <v>94.35</v>
      </c>
      <c r="DA7" s="24">
        <v>94.45</v>
      </c>
      <c r="DB7" s="24">
        <v>94.54</v>
      </c>
      <c r="DC7" s="24">
        <v>93.96</v>
      </c>
      <c r="DD7" s="24">
        <v>94.06</v>
      </c>
      <c r="DE7" s="24">
        <v>94.41</v>
      </c>
      <c r="DF7" s="24">
        <v>94.43</v>
      </c>
      <c r="DG7" s="24">
        <v>94.58</v>
      </c>
      <c r="DH7" s="24">
        <v>95.82</v>
      </c>
      <c r="DI7" s="24">
        <v>30.9</v>
      </c>
      <c r="DJ7" s="24">
        <v>33.549999999999997</v>
      </c>
      <c r="DK7" s="24">
        <v>36.03</v>
      </c>
      <c r="DL7" s="24">
        <v>38.4</v>
      </c>
      <c r="DM7" s="24">
        <v>40.69</v>
      </c>
      <c r="DN7" s="24">
        <v>33.090000000000003</v>
      </c>
      <c r="DO7" s="24">
        <v>34.33</v>
      </c>
      <c r="DP7" s="24">
        <v>34.15</v>
      </c>
      <c r="DQ7" s="24">
        <v>35.53</v>
      </c>
      <c r="DR7" s="24">
        <v>37.51</v>
      </c>
      <c r="DS7" s="24">
        <v>39.74</v>
      </c>
      <c r="DT7" s="24">
        <v>3.07</v>
      </c>
      <c r="DU7" s="24">
        <v>4.83</v>
      </c>
      <c r="DV7" s="24">
        <v>4.1100000000000003</v>
      </c>
      <c r="DW7" s="24">
        <v>5.67</v>
      </c>
      <c r="DX7" s="24">
        <v>7.19</v>
      </c>
      <c r="DY7" s="24">
        <v>5.04</v>
      </c>
      <c r="DZ7" s="24">
        <v>5.1100000000000003</v>
      </c>
      <c r="EA7" s="24">
        <v>5.18</v>
      </c>
      <c r="EB7" s="24">
        <v>6.01</v>
      </c>
      <c r="EC7" s="24">
        <v>6.84</v>
      </c>
      <c r="ED7" s="24">
        <v>7.62</v>
      </c>
      <c r="EE7" s="24">
        <v>0.05</v>
      </c>
      <c r="EF7" s="24">
        <v>0</v>
      </c>
      <c r="EG7" s="24">
        <v>0.17</v>
      </c>
      <c r="EH7" s="24">
        <v>0.14000000000000001</v>
      </c>
      <c r="EI7" s="24">
        <v>7.0000000000000007E-2</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