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803ld001\都市政策課共有\★駐車場★\し　照会回答\R5年度\R6.1.25_ 経営比較分析表（R4決算）\３回答\"/>
    </mc:Choice>
  </mc:AlternateContent>
  <workbookProtection workbookAlgorithmName="SHA-512" workbookHashValue="27SLmtPShvUnKblbV5BiTasV4rK9ouYBVLAwYe7nWruWdaQBizSbKN9KeIdrd8Y8jzpd/7Wtd0KU2cgzcV8UwA==" workbookSaltValue="S2BzKPJdWAf4zT95YqaQF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HP76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HX10" i="4"/>
  <c r="DU10" i="4"/>
  <c r="CF10" i="4"/>
  <c r="B10" i="4"/>
  <c r="LJ8" i="4"/>
  <c r="JQ8" i="4"/>
  <c r="FJ8" i="4"/>
  <c r="DU8" i="4"/>
  <c r="CF8" i="4"/>
  <c r="B8" i="4"/>
  <c r="BZ76" i="4" l="1"/>
  <c r="IT76" i="4"/>
  <c r="MI76" i="4"/>
  <c r="HJ51" i="4"/>
  <c r="MA30" i="4"/>
  <c r="CS51" i="4"/>
  <c r="HJ30" i="4"/>
  <c r="CS30" i="4"/>
  <c r="MA51" i="4"/>
  <c r="BG51" i="4"/>
  <c r="KO30" i="4"/>
  <c r="FX51" i="4"/>
  <c r="LE76" i="4"/>
  <c r="C11" i="5"/>
  <c r="BG30" i="4"/>
  <c r="E11" i="5"/>
  <c r="FX30" i="4"/>
  <c r="B11" i="5"/>
  <c r="LT76" i="4" l="1"/>
  <c r="GQ51" i="4"/>
  <c r="LH30" i="4"/>
  <c r="BK76" i="4"/>
  <c r="LH51" i="4"/>
  <c r="IE76" i="4"/>
  <c r="BZ51" i="4"/>
  <c r="GQ30" i="4"/>
  <c r="BZ30" i="4"/>
  <c r="R76" i="4"/>
  <c r="JC51" i="4"/>
  <c r="GL76" i="4"/>
  <c r="U51" i="4"/>
  <c r="EL30" i="4"/>
  <c r="KA76" i="4"/>
  <c r="EL51" i="4"/>
  <c r="JC30" i="4"/>
  <c r="U30" i="4"/>
  <c r="KP76" i="4"/>
  <c r="FE51" i="4"/>
  <c r="HA76" i="4"/>
  <c r="AN51" i="4"/>
  <c r="FE30" i="4"/>
  <c r="AG76" i="4"/>
  <c r="JV51" i="4"/>
  <c r="JV30" i="4"/>
  <c r="AN30" i="4"/>
</calcChain>
</file>

<file path=xl/sharedStrings.xml><?xml version="1.0" encoding="utf-8"?>
<sst xmlns="http://schemas.openxmlformats.org/spreadsheetml/2006/main" count="278" uniqueCount="134">
  <si>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</si>
  <si>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</si>
  <si>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</si>
  <si>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</si>
  <si>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</si>
  <si>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</si>
  <si>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</si>
  <si>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</si>
  <si>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</si>
  <si>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</si>
  <si>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</si>
  <si>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</si>
  <si>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</si>
  <si>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</si>
  <si>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</si>
  <si>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</si>
  <si>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</si>
  <si>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</si>
  <si>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</si>
  <si>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</si>
  <si>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</si>
  <si>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</si>
  <si>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</si>
  <si>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</si>
  <si>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</si>
  <si>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</si>
  <si>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</si>
  <si>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</si>
  <si>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</si>
  <si>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</si>
  <si>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</si>
  <si>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</si>
  <si>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</si>
  <si>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</si>
  <si>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</si>
  <si>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</si>
  <si>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</si>
  <si>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</si>
  <si>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</si>
  <si>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</si>
  <si>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</si>
  <si>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</si>
  <si>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</si>
  <si>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</si>
  <si>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</si>
  <si>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</si>
  <si>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</si>
  <si>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</si>
  <si>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</si>
  <si>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</si>
  <si>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</si>
  <si>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</si>
  <si>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</si>
  <si>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</si>
  <si>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</si>
  <si>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</si>
  <si>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</si>
  <si>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</si>
  <si>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</si>
  <si>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</si>
  <si>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</si>
  <si>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</si>
  <si>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</si>
  <si>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</si>
  <si>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</si>
  <si>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</si>
  <si>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</si>
  <si>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</si>
  <si>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</si>
  <si>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</si>
  <si>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</si>
  <si>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</si>
  <si>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</si>
  <si>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</si>
  <si>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</si>
  <si>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</si>
  <si>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</si>
  <si>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</si>
  <si>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</si>
  <si>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</si>
  <si>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</si>
  <si>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</si>
  <si>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</si>
  <si>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</si>
  <si>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</si>
  <si>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</si>
  <si>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</si>
  <si>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</si>
  <si>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</si>
  <si>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</si>
  <si>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</si>
  <si>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</si>
  <si>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</si>
  <si>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</si>
  <si>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</si>
  <si>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</si>
  <si>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</si>
  <si>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</si>
  <si>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</si>
  <si>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</si>
  <si>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</si>
  <si>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</si>
  <si>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</si>
  <si>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</si>
  <si>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</si>
  <si>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</si>
  <si>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</si>
  <si>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</si>
  <si>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</si>
  <si>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</si>
  <si>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</si>
  <si>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</si>
  <si>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青森県　八戸市</t>
  </si>
  <si>
    <t>八戸市中央駐車場</t>
  </si>
  <si>
    <t>法非適用</t>
  </si>
  <si>
    <t>駐車場整備事業</t>
  </si>
  <si>
    <t>-</t>
  </si>
  <si>
    <t>Ａ１Ｂ２</t>
  </si>
  <si>
    <t>非設置</t>
  </si>
  <si>
    <t>該当数値なし</t>
  </si>
  <si>
    <t>届出駐車場</t>
  </si>
  <si>
    <t>立体式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</si>
  <si>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</si>
  <si>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</si>
  <si>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</si>
  <si>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</si>
  <si>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</si>
  <si>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</si>
  <si>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</si>
  <si>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</si>
  <si>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今後、改築事業の借入金を完済する令和20年度まで一般会計繰入金が発生すると考えられることから、一般会計繰入金をできる限り抑えるよう、収入改善や維持管理費の削減等に努めていきたい。</t>
    <phoneticPr fontId="5"/>
  </si>
  <si>
    <t>⑦敷地の地価
　当該価格は、令和３年度と同額であったが、周辺の八戸市中心街の地価は令和元年度から下落傾向にあるため、今後、当該駐車場の地価も下落していくと予想される。
⑩企業債残高対料金収入比率
　前年度より収入が増加したため、数値は減少したが、今後も債務が減るまでは高い数値が続くと予想される。</t>
    <rPh sb="28" eb="30">
      <t>シュウヘン</t>
    </rPh>
    <rPh sb="31" eb="34">
      <t>ハチノヘシ</t>
    </rPh>
    <rPh sb="34" eb="37">
      <t>チュウシンガイ</t>
    </rPh>
    <rPh sb="38" eb="40">
      <t>チカ</t>
    </rPh>
    <rPh sb="107" eb="109">
      <t>ゾウカ</t>
    </rPh>
    <rPh sb="114" eb="116">
      <t>スウチ</t>
    </rPh>
    <rPh sb="117" eb="119">
      <t>ゲンショウ</t>
    </rPh>
    <phoneticPr fontId="5"/>
  </si>
  <si>
    <t>⑪稼働率
　令和４年度は、前年度よりも利用台数が増加したため数値が増加した。利用台数が増加傾向にあるため、稼働率は上昇していくと予想される。</t>
    <rPh sb="13" eb="16">
      <t>ゼンネンド</t>
    </rPh>
    <rPh sb="19" eb="23">
      <t>リヨウダイスウ</t>
    </rPh>
    <rPh sb="24" eb="26">
      <t>ゾウカ</t>
    </rPh>
    <rPh sb="30" eb="32">
      <t>スウチ</t>
    </rPh>
    <rPh sb="33" eb="35">
      <t>ゾウカ</t>
    </rPh>
    <rPh sb="64" eb="66">
      <t>ヨソウ</t>
    </rPh>
    <phoneticPr fontId="5"/>
  </si>
  <si>
    <t>①収益的収支比率
　令和３年度から改築事業費の借入金返済額が増えたことにより、前年度は当該数値が100％を切り赤字となったが、令和４年度は収入が増加したため黒字となった。
②他会計補助金比率
　前年度より改築事業費の借入金返済額が増えたことにより、数値が増加した。改築事業費の借入金額を完済する令和20年度まで、同程度の数値が続くと予想される。
④売上高ＧＯＰ比率
　当該駐車場は、主に来庁者が利用するため、安定した収入が得られることから、今後も同程度の数値になると予想される。
⑤EBITDA
　前年度より収入が増加したことにより数値が増加した。改築事業費の借入金額を完済する令和20年度まで一般会計からの繰入金が必要であるため、同程度の数値が続くと予想される。</t>
    <rPh sb="39" eb="41">
      <t>ゼンネン</t>
    </rPh>
    <rPh sb="63" eb="65">
      <t>レイワ</t>
    </rPh>
    <rPh sb="66" eb="68">
      <t>ネンド</t>
    </rPh>
    <rPh sb="69" eb="71">
      <t>シュウニュウ</t>
    </rPh>
    <rPh sb="72" eb="74">
      <t>ゾウカ</t>
    </rPh>
    <rPh sb="78" eb="80">
      <t>クロジ</t>
    </rPh>
    <rPh sb="97" eb="100">
      <t>ゼンネンド</t>
    </rPh>
    <rPh sb="156" eb="159">
      <t>ドウテイド</t>
    </rPh>
    <rPh sb="160" eb="162">
      <t>スウチ</t>
    </rPh>
    <rPh sb="163" eb="164">
      <t>ツヅ</t>
    </rPh>
    <rPh sb="193" eb="196">
      <t>ライチョウシャ</t>
    </rPh>
    <rPh sb="249" eb="252">
      <t>ゼンネンド</t>
    </rPh>
    <rPh sb="254" eb="256">
      <t>シュウニュウ</t>
    </rPh>
    <rPh sb="257" eb="259">
      <t>ゾウカ</t>
    </rPh>
    <rPh sb="266" eb="268">
      <t>スウチ</t>
    </rPh>
    <rPh sb="269" eb="271">
      <t>ゾウカ</t>
    </rPh>
    <rPh sb="316" eb="319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</si>
</sst>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226.9</c:v>
                </c:pt>
                <c:pt idx="1">
                  <c:v>271.10000000000002</c:v>
                </c:pt>
                <c:pt idx="2">
                  <c:v>144.4</c:v>
                </c:pt>
                <c:pt idx="3">
                  <c:v>98.8</c:v>
                </c:pt>
                <c:pt idx="4">
                  <c:v>118.3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C-43A2-8155-5ACF72B27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222.3</c:v>
                </c:pt>
                <c:pt idx="2">
                  <c:v>166.4</c:v>
                </c:pt>
                <c:pt idx="3">
                  <c:v>177.9</c:v>
                </c:pt>
                <c:pt idx="4">
                  <c:v>183.3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C-43A2-8155-5ACF72B27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2619.8000000000002</c:v>
                </c:pt>
                <c:pt idx="1">
                  <c:v>1811.6</c:v>
                </c:pt>
                <c:pt idx="2">
                  <c:v>2239.9</c:v>
                </c:pt>
                <c:pt idx="3">
                  <c:v>2212.1</c:v>
                </c:pt>
                <c:pt idx="4">
                  <c:v>1755.5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9-44A3-9D03-A4652778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1263.5</c:v>
                </c:pt>
                <c:pt idx="2">
                  <c:v>69.3</c:v>
                </c:pt>
                <c:pt idx="3">
                  <c:v>93</c:v>
                </c:pt>
                <c:pt idx="4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09-44A3-9D03-A4652778A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59-4E0A-B6D1-FA496071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9-4E0A-B6D1-FA4960717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37D-40BE-A373-D1ACBA330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D-40BE-A373-D1ACBA330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12.8</c:v>
                </c:pt>
                <c:pt idx="4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D-4F36-B527-A61B15EF8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3.1</c:v>
                </c:pt>
                <c:pt idx="2">
                  <c:v>9.9</c:v>
                </c:pt>
                <c:pt idx="3">
                  <c:v>5.0999999999999996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D-4F36-B527-A61B15EF8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</c:v>
                </c:pt>
                <c:pt idx="4">
                  <c:v>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1-4FCB-A878-6214713A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26</c:v>
                </c:pt>
                <c:pt idx="2">
                  <c:v>260</c:v>
                </c:pt>
                <c:pt idx="3">
                  <c:v>15564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1-4FCB-A878-6214713AB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145</c:v>
                </c:pt>
                <c:pt idx="1">
                  <c:v>208.7</c:v>
                </c:pt>
                <c:pt idx="2">
                  <c:v>182.1</c:v>
                </c:pt>
                <c:pt idx="3">
                  <c:v>181.7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C2-4F29-AF92-D3A435B02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127.8</c:v>
                </c:pt>
                <c:pt idx="2">
                  <c:v>140.30000000000001</c:v>
                </c:pt>
                <c:pt idx="3">
                  <c:v>147.30000000000001</c:v>
                </c:pt>
                <c:pt idx="4">
                  <c:v>162.9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2-4F29-AF92-D3A435B02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</c:v>
                </c:pt>
                <c:pt idx="1">
                  <c:v>60.6</c:v>
                </c:pt>
                <c:pt idx="2">
                  <c:v>55</c:v>
                </c:pt>
                <c:pt idx="3">
                  <c:v>57.3</c:v>
                </c:pt>
                <c:pt idx="4">
                  <c:v>77.099999999999994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8-4C3A-B502-C251CA10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13.5</c:v>
                </c:pt>
                <c:pt idx="2">
                  <c:v>-15.8</c:v>
                </c:pt>
                <c:pt idx="3">
                  <c:v>5</c:v>
                </c:pt>
                <c:pt idx="4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8-4C3A-B502-C251CA10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82979</c:v>
                </c:pt>
                <c:pt idx="1">
                  <c:v>115831</c:v>
                </c:pt>
                <c:pt idx="2">
                  <c:v>37250</c:v>
                </c:pt>
                <c:pt idx="3">
                  <c:v>39755</c:v>
                </c:pt>
                <c:pt idx="4">
                  <c:v>52091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5-470C-81AC-E9EA14F7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22466</c:v>
                </c:pt>
                <c:pt idx="2">
                  <c:v>13494</c:v>
                </c:pt>
                <c:pt idx="3">
                  <c:v>17746</c:v>
                </c:pt>
                <c:pt idx="4">
                  <c:v>17293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15-470C-81AC-E9EA14F7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4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青森県八戸市　八戸市中央駐車場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Ａ１Ｂ２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公共施設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12001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46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436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160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226.9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271.10000000000002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144.4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98.8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118.3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12.8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53.6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145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208.7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182.1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181.7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205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245.6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222.3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166.4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177.9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183.3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3.1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9.9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5.0999999999999996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5.6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135.30000000000001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127.8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140.30000000000001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147.30000000000001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162.9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17" t="s">
        <v>131</v>
      </c>
      <c r="NE32" s="118"/>
      <c r="NF32" s="118"/>
      <c r="NG32" s="118"/>
      <c r="NH32" s="118"/>
      <c r="NI32" s="118"/>
      <c r="NJ32" s="118"/>
      <c r="NK32" s="118"/>
      <c r="NL32" s="118"/>
      <c r="NM32" s="118"/>
      <c r="NN32" s="118"/>
      <c r="NO32" s="118"/>
      <c r="NP32" s="118"/>
      <c r="NQ32" s="118"/>
      <c r="NR32" s="119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17"/>
      <c r="NE33" s="118"/>
      <c r="NF33" s="118"/>
      <c r="NG33" s="118"/>
      <c r="NH33" s="118"/>
      <c r="NI33" s="118"/>
      <c r="NJ33" s="118"/>
      <c r="NK33" s="118"/>
      <c r="NL33" s="118"/>
      <c r="NM33" s="118"/>
      <c r="NN33" s="118"/>
      <c r="NO33" s="118"/>
      <c r="NP33" s="118"/>
      <c r="NQ33" s="118"/>
      <c r="NR33" s="119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17"/>
      <c r="NE34" s="118"/>
      <c r="NF34" s="118"/>
      <c r="NG34" s="118"/>
      <c r="NH34" s="118"/>
      <c r="NI34" s="118"/>
      <c r="NJ34" s="118"/>
      <c r="NK34" s="118"/>
      <c r="NL34" s="118"/>
      <c r="NM34" s="118"/>
      <c r="NN34" s="118"/>
      <c r="NO34" s="118"/>
      <c r="NP34" s="118"/>
      <c r="NQ34" s="118"/>
      <c r="NR34" s="119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17"/>
      <c r="NE35" s="118"/>
      <c r="NF35" s="118"/>
      <c r="NG35" s="118"/>
      <c r="NH35" s="118"/>
      <c r="NI35" s="118"/>
      <c r="NJ35" s="118"/>
      <c r="NK35" s="118"/>
      <c r="NL35" s="118"/>
      <c r="NM35" s="118"/>
      <c r="NN35" s="118"/>
      <c r="NO35" s="118"/>
      <c r="NP35" s="118"/>
      <c r="NQ35" s="118"/>
      <c r="NR35" s="119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17"/>
      <c r="NE36" s="118"/>
      <c r="NF36" s="118"/>
      <c r="NG36" s="118"/>
      <c r="NH36" s="118"/>
      <c r="NI36" s="118"/>
      <c r="NJ36" s="118"/>
      <c r="NK36" s="118"/>
      <c r="NL36" s="118"/>
      <c r="NM36" s="118"/>
      <c r="NN36" s="118"/>
      <c r="NO36" s="118"/>
      <c r="NP36" s="118"/>
      <c r="NQ36" s="118"/>
      <c r="NR36" s="119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17"/>
      <c r="NE37" s="118"/>
      <c r="NF37" s="118"/>
      <c r="NG37" s="118"/>
      <c r="NH37" s="118"/>
      <c r="NI37" s="118"/>
      <c r="NJ37" s="118"/>
      <c r="NK37" s="118"/>
      <c r="NL37" s="118"/>
      <c r="NM37" s="118"/>
      <c r="NN37" s="118"/>
      <c r="NO37" s="118"/>
      <c r="NP37" s="118"/>
      <c r="NQ37" s="118"/>
      <c r="NR37" s="119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17"/>
      <c r="NE38" s="118"/>
      <c r="NF38" s="118"/>
      <c r="NG38" s="118"/>
      <c r="NH38" s="118"/>
      <c r="NI38" s="118"/>
      <c r="NJ38" s="118"/>
      <c r="NK38" s="118"/>
      <c r="NL38" s="118"/>
      <c r="NM38" s="118"/>
      <c r="NN38" s="118"/>
      <c r="NO38" s="118"/>
      <c r="NP38" s="118"/>
      <c r="NQ38" s="118"/>
      <c r="NR38" s="119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17"/>
      <c r="NE39" s="118"/>
      <c r="NF39" s="118"/>
      <c r="NG39" s="118"/>
      <c r="NH39" s="118"/>
      <c r="NI39" s="118"/>
      <c r="NJ39" s="118"/>
      <c r="NK39" s="118"/>
      <c r="NL39" s="118"/>
      <c r="NM39" s="118"/>
      <c r="NN39" s="118"/>
      <c r="NO39" s="118"/>
      <c r="NP39" s="118"/>
      <c r="NQ39" s="118"/>
      <c r="NR39" s="119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17"/>
      <c r="NE40" s="118"/>
      <c r="NF40" s="118"/>
      <c r="NG40" s="118"/>
      <c r="NH40" s="118"/>
      <c r="NI40" s="118"/>
      <c r="NJ40" s="118"/>
      <c r="NK40" s="118"/>
      <c r="NL40" s="118"/>
      <c r="NM40" s="118"/>
      <c r="NN40" s="118"/>
      <c r="NO40" s="118"/>
      <c r="NP40" s="118"/>
      <c r="NQ40" s="118"/>
      <c r="NR40" s="119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17"/>
      <c r="NE41" s="118"/>
      <c r="NF41" s="118"/>
      <c r="NG41" s="118"/>
      <c r="NH41" s="118"/>
      <c r="NI41" s="118"/>
      <c r="NJ41" s="118"/>
      <c r="NK41" s="118"/>
      <c r="NL41" s="118"/>
      <c r="NM41" s="118"/>
      <c r="NN41" s="118"/>
      <c r="NO41" s="118"/>
      <c r="NP41" s="118"/>
      <c r="NQ41" s="118"/>
      <c r="NR41" s="119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17"/>
      <c r="NE42" s="118"/>
      <c r="NF42" s="118"/>
      <c r="NG42" s="118"/>
      <c r="NH42" s="118"/>
      <c r="NI42" s="118"/>
      <c r="NJ42" s="118"/>
      <c r="NK42" s="118"/>
      <c r="NL42" s="118"/>
      <c r="NM42" s="118"/>
      <c r="NN42" s="118"/>
      <c r="NO42" s="118"/>
      <c r="NP42" s="118"/>
      <c r="NQ42" s="118"/>
      <c r="NR42" s="119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17"/>
      <c r="NE43" s="118"/>
      <c r="NF43" s="118"/>
      <c r="NG43" s="118"/>
      <c r="NH43" s="118"/>
      <c r="NI43" s="118"/>
      <c r="NJ43" s="118"/>
      <c r="NK43" s="118"/>
      <c r="NL43" s="118"/>
      <c r="NM43" s="118"/>
      <c r="NN43" s="118"/>
      <c r="NO43" s="118"/>
      <c r="NP43" s="118"/>
      <c r="NQ43" s="118"/>
      <c r="NR43" s="119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17"/>
      <c r="NE44" s="118"/>
      <c r="NF44" s="118"/>
      <c r="NG44" s="118"/>
      <c r="NH44" s="118"/>
      <c r="NI44" s="118"/>
      <c r="NJ44" s="118"/>
      <c r="NK44" s="118"/>
      <c r="NL44" s="118"/>
      <c r="NM44" s="118"/>
      <c r="NN44" s="118"/>
      <c r="NO44" s="118"/>
      <c r="NP44" s="118"/>
      <c r="NQ44" s="118"/>
      <c r="NR44" s="119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17"/>
      <c r="NE45" s="118"/>
      <c r="NF45" s="118"/>
      <c r="NG45" s="118"/>
      <c r="NH45" s="118"/>
      <c r="NI45" s="118"/>
      <c r="NJ45" s="118"/>
      <c r="NK45" s="118"/>
      <c r="NL45" s="118"/>
      <c r="NM45" s="118"/>
      <c r="NN45" s="118"/>
      <c r="NO45" s="118"/>
      <c r="NP45" s="118"/>
      <c r="NQ45" s="118"/>
      <c r="NR45" s="119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17"/>
      <c r="NE46" s="118"/>
      <c r="NF46" s="118"/>
      <c r="NG46" s="118"/>
      <c r="NH46" s="118"/>
      <c r="NI46" s="118"/>
      <c r="NJ46" s="118"/>
      <c r="NK46" s="118"/>
      <c r="NL46" s="118"/>
      <c r="NM46" s="118"/>
      <c r="NN46" s="118"/>
      <c r="NO46" s="118"/>
      <c r="NP46" s="118"/>
      <c r="NQ46" s="118"/>
      <c r="NR46" s="119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17"/>
      <c r="NE47" s="118"/>
      <c r="NF47" s="118"/>
      <c r="NG47" s="118"/>
      <c r="NH47" s="118"/>
      <c r="NI47" s="118"/>
      <c r="NJ47" s="118"/>
      <c r="NK47" s="118"/>
      <c r="NL47" s="118"/>
      <c r="NM47" s="118"/>
      <c r="NN47" s="118"/>
      <c r="NO47" s="118"/>
      <c r="NP47" s="118"/>
      <c r="NQ47" s="118"/>
      <c r="NR47" s="119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17" t="s">
        <v>132</v>
      </c>
      <c r="NE49" s="118"/>
      <c r="NF49" s="118"/>
      <c r="NG49" s="118"/>
      <c r="NH49" s="118"/>
      <c r="NI49" s="118"/>
      <c r="NJ49" s="118"/>
      <c r="NK49" s="118"/>
      <c r="NL49" s="118"/>
      <c r="NM49" s="118"/>
      <c r="NN49" s="118"/>
      <c r="NO49" s="118"/>
      <c r="NP49" s="118"/>
      <c r="NQ49" s="118"/>
      <c r="NR49" s="119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17"/>
      <c r="NE50" s="118"/>
      <c r="NF50" s="118"/>
      <c r="NG50" s="118"/>
      <c r="NH50" s="118"/>
      <c r="NI50" s="118"/>
      <c r="NJ50" s="118"/>
      <c r="NK50" s="118"/>
      <c r="NL50" s="118"/>
      <c r="NM50" s="118"/>
      <c r="NN50" s="118"/>
      <c r="NO50" s="118"/>
      <c r="NP50" s="118"/>
      <c r="NQ50" s="118"/>
      <c r="NR50" s="119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17"/>
      <c r="NE51" s="118"/>
      <c r="NF51" s="118"/>
      <c r="NG51" s="118"/>
      <c r="NH51" s="118"/>
      <c r="NI51" s="118"/>
      <c r="NJ51" s="118"/>
      <c r="NK51" s="118"/>
      <c r="NL51" s="118"/>
      <c r="NM51" s="118"/>
      <c r="NN51" s="118"/>
      <c r="NO51" s="118"/>
      <c r="NP51" s="118"/>
      <c r="NQ51" s="118"/>
      <c r="NR51" s="119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3">
        <f>データ!AU7</f>
        <v>0</v>
      </c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>
        <f>データ!AV7</f>
        <v>0</v>
      </c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>
        <f>データ!AW7</f>
        <v>0</v>
      </c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>
        <f>データ!AX7</f>
        <v>38</v>
      </c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>
        <f>データ!AY7</f>
        <v>226</v>
      </c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60.6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57.3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77.099999999999994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3">
        <f>データ!BQ7</f>
        <v>82979</v>
      </c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>
        <f>データ!BR7</f>
        <v>115831</v>
      </c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>
        <f>データ!BS7</f>
        <v>37250</v>
      </c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>
        <f>データ!BT7</f>
        <v>39755</v>
      </c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>
        <f>データ!BU7</f>
        <v>52091</v>
      </c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17"/>
      <c r="NE52" s="118"/>
      <c r="NF52" s="118"/>
      <c r="NG52" s="118"/>
      <c r="NH52" s="118"/>
      <c r="NI52" s="118"/>
      <c r="NJ52" s="118"/>
      <c r="NK52" s="118"/>
      <c r="NL52" s="118"/>
      <c r="NM52" s="118"/>
      <c r="NN52" s="118"/>
      <c r="NO52" s="118"/>
      <c r="NP52" s="118"/>
      <c r="NQ52" s="118"/>
      <c r="NR52" s="119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3">
        <f>データ!AZ7</f>
        <v>36</v>
      </c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>
        <f>データ!BA7</f>
        <v>26</v>
      </c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  <c r="BE53" s="123"/>
      <c r="BF53" s="123"/>
      <c r="BG53" s="123">
        <f>データ!BB7</f>
        <v>260</v>
      </c>
      <c r="BH53" s="123"/>
      <c r="BI53" s="123"/>
      <c r="BJ53" s="123"/>
      <c r="BK53" s="123"/>
      <c r="BL53" s="123"/>
      <c r="BM53" s="123"/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>
        <f>データ!BC7</f>
        <v>15564</v>
      </c>
      <c r="CA53" s="123"/>
      <c r="CB53" s="123"/>
      <c r="CC53" s="123"/>
      <c r="CD53" s="123"/>
      <c r="CE53" s="123"/>
      <c r="CF53" s="123"/>
      <c r="CG53" s="123"/>
      <c r="CH53" s="123"/>
      <c r="CI53" s="123"/>
      <c r="CJ53" s="123"/>
      <c r="CK53" s="123"/>
      <c r="CL53" s="123"/>
      <c r="CM53" s="123"/>
      <c r="CN53" s="123"/>
      <c r="CO53" s="123"/>
      <c r="CP53" s="123"/>
      <c r="CQ53" s="123"/>
      <c r="CR53" s="123"/>
      <c r="CS53" s="123">
        <f>データ!BD7</f>
        <v>28</v>
      </c>
      <c r="CT53" s="123"/>
      <c r="CU53" s="123"/>
      <c r="CV53" s="123"/>
      <c r="CW53" s="123"/>
      <c r="CX53" s="123"/>
      <c r="CY53" s="123"/>
      <c r="CZ53" s="123"/>
      <c r="DA53" s="123"/>
      <c r="DB53" s="123"/>
      <c r="DC53" s="123"/>
      <c r="DD53" s="123"/>
      <c r="DE53" s="123"/>
      <c r="DF53" s="123"/>
      <c r="DG53" s="123"/>
      <c r="DH53" s="123"/>
      <c r="DI53" s="123"/>
      <c r="DJ53" s="123"/>
      <c r="DK53" s="123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13.5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-15.8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5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18.399999999999999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3">
        <f>データ!BV7</f>
        <v>24379</v>
      </c>
      <c r="JD53" s="123"/>
      <c r="JE53" s="123"/>
      <c r="JF53" s="123"/>
      <c r="JG53" s="123"/>
      <c r="JH53" s="123"/>
      <c r="JI53" s="123"/>
      <c r="JJ53" s="123"/>
      <c r="JK53" s="123"/>
      <c r="JL53" s="123"/>
      <c r="JM53" s="123"/>
      <c r="JN53" s="123"/>
      <c r="JO53" s="123"/>
      <c r="JP53" s="123"/>
      <c r="JQ53" s="123"/>
      <c r="JR53" s="123"/>
      <c r="JS53" s="123"/>
      <c r="JT53" s="123"/>
      <c r="JU53" s="123"/>
      <c r="JV53" s="123">
        <f>データ!BW7</f>
        <v>22466</v>
      </c>
      <c r="JW53" s="123"/>
      <c r="JX53" s="123"/>
      <c r="JY53" s="123"/>
      <c r="JZ53" s="123"/>
      <c r="KA53" s="123"/>
      <c r="KB53" s="123"/>
      <c r="KC53" s="123"/>
      <c r="KD53" s="123"/>
      <c r="KE53" s="123"/>
      <c r="KF53" s="123"/>
      <c r="KG53" s="123"/>
      <c r="KH53" s="123"/>
      <c r="KI53" s="123"/>
      <c r="KJ53" s="123"/>
      <c r="KK53" s="123"/>
      <c r="KL53" s="123"/>
      <c r="KM53" s="123"/>
      <c r="KN53" s="123"/>
      <c r="KO53" s="123">
        <f>データ!BX7</f>
        <v>13494</v>
      </c>
      <c r="KP53" s="123"/>
      <c r="KQ53" s="123"/>
      <c r="KR53" s="123"/>
      <c r="KS53" s="123"/>
      <c r="KT53" s="123"/>
      <c r="KU53" s="123"/>
      <c r="KV53" s="123"/>
      <c r="KW53" s="123"/>
      <c r="KX53" s="123"/>
      <c r="KY53" s="123"/>
      <c r="KZ53" s="123"/>
      <c r="LA53" s="123"/>
      <c r="LB53" s="123"/>
      <c r="LC53" s="123"/>
      <c r="LD53" s="123"/>
      <c r="LE53" s="123"/>
      <c r="LF53" s="123"/>
      <c r="LG53" s="123"/>
      <c r="LH53" s="123">
        <f>データ!BY7</f>
        <v>17746</v>
      </c>
      <c r="LI53" s="123"/>
      <c r="LJ53" s="123"/>
      <c r="LK53" s="123"/>
      <c r="LL53" s="123"/>
      <c r="LM53" s="123"/>
      <c r="LN53" s="123"/>
      <c r="LO53" s="123"/>
      <c r="LP53" s="123"/>
      <c r="LQ53" s="123"/>
      <c r="LR53" s="123"/>
      <c r="LS53" s="123"/>
      <c r="LT53" s="123"/>
      <c r="LU53" s="123"/>
      <c r="LV53" s="123"/>
      <c r="LW53" s="123"/>
      <c r="LX53" s="123"/>
      <c r="LY53" s="123"/>
      <c r="LZ53" s="123"/>
      <c r="MA53" s="123">
        <f>データ!BZ7</f>
        <v>17293</v>
      </c>
      <c r="MB53" s="123"/>
      <c r="MC53" s="123"/>
      <c r="MD53" s="123"/>
      <c r="ME53" s="123"/>
      <c r="MF53" s="123"/>
      <c r="MG53" s="123"/>
      <c r="MH53" s="123"/>
      <c r="MI53" s="123"/>
      <c r="MJ53" s="123"/>
      <c r="MK53" s="123"/>
      <c r="ML53" s="123"/>
      <c r="MM53" s="123"/>
      <c r="MN53" s="123"/>
      <c r="MO53" s="123"/>
      <c r="MP53" s="123"/>
      <c r="MQ53" s="123"/>
      <c r="MR53" s="123"/>
      <c r="MS53" s="123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17"/>
      <c r="NE53" s="118"/>
      <c r="NF53" s="118"/>
      <c r="NG53" s="118"/>
      <c r="NH53" s="118"/>
      <c r="NI53" s="118"/>
      <c r="NJ53" s="118"/>
      <c r="NK53" s="118"/>
      <c r="NL53" s="118"/>
      <c r="NM53" s="118"/>
      <c r="NN53" s="118"/>
      <c r="NO53" s="118"/>
      <c r="NP53" s="118"/>
      <c r="NQ53" s="118"/>
      <c r="NR53" s="119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17"/>
      <c r="NE54" s="118"/>
      <c r="NF54" s="118"/>
      <c r="NG54" s="118"/>
      <c r="NH54" s="118"/>
      <c r="NI54" s="118"/>
      <c r="NJ54" s="118"/>
      <c r="NK54" s="118"/>
      <c r="NL54" s="118"/>
      <c r="NM54" s="118"/>
      <c r="NN54" s="118"/>
      <c r="NO54" s="118"/>
      <c r="NP54" s="118"/>
      <c r="NQ54" s="118"/>
      <c r="NR54" s="119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17"/>
      <c r="NE55" s="118"/>
      <c r="NF55" s="118"/>
      <c r="NG55" s="118"/>
      <c r="NH55" s="118"/>
      <c r="NI55" s="118"/>
      <c r="NJ55" s="118"/>
      <c r="NK55" s="118"/>
      <c r="NL55" s="118"/>
      <c r="NM55" s="118"/>
      <c r="NN55" s="118"/>
      <c r="NO55" s="118"/>
      <c r="NP55" s="118"/>
      <c r="NQ55" s="118"/>
      <c r="NR55" s="119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17"/>
      <c r="NE56" s="118"/>
      <c r="NF56" s="118"/>
      <c r="NG56" s="118"/>
      <c r="NH56" s="118"/>
      <c r="NI56" s="118"/>
      <c r="NJ56" s="118"/>
      <c r="NK56" s="118"/>
      <c r="NL56" s="118"/>
      <c r="NM56" s="118"/>
      <c r="NN56" s="118"/>
      <c r="NO56" s="118"/>
      <c r="NP56" s="118"/>
      <c r="NQ56" s="118"/>
      <c r="NR56" s="119"/>
    </row>
    <row r="57" spans="1:382" ht="13.5" customHeight="1" x14ac:dyDescent="0.15">
      <c r="A57" s="2"/>
      <c r="B57" s="25"/>
      <c r="NB57" s="26"/>
      <c r="NC57" s="2"/>
      <c r="ND57" s="117"/>
      <c r="NE57" s="118"/>
      <c r="NF57" s="118"/>
      <c r="NG57" s="118"/>
      <c r="NH57" s="118"/>
      <c r="NI57" s="118"/>
      <c r="NJ57" s="118"/>
      <c r="NK57" s="118"/>
      <c r="NL57" s="118"/>
      <c r="NM57" s="118"/>
      <c r="NN57" s="118"/>
      <c r="NO57" s="118"/>
      <c r="NP57" s="118"/>
      <c r="NQ57" s="118"/>
      <c r="NR57" s="119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17"/>
      <c r="NE58" s="118"/>
      <c r="NF58" s="118"/>
      <c r="NG58" s="118"/>
      <c r="NH58" s="118"/>
      <c r="NI58" s="118"/>
      <c r="NJ58" s="118"/>
      <c r="NK58" s="118"/>
      <c r="NL58" s="118"/>
      <c r="NM58" s="118"/>
      <c r="NN58" s="118"/>
      <c r="NO58" s="118"/>
      <c r="NP58" s="118"/>
      <c r="NQ58" s="118"/>
      <c r="NR58" s="119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17"/>
      <c r="NE59" s="118"/>
      <c r="NF59" s="118"/>
      <c r="NG59" s="118"/>
      <c r="NH59" s="118"/>
      <c r="NI59" s="118"/>
      <c r="NJ59" s="118"/>
      <c r="NK59" s="118"/>
      <c r="NL59" s="118"/>
      <c r="NM59" s="118"/>
      <c r="NN59" s="118"/>
      <c r="NO59" s="118"/>
      <c r="NP59" s="118"/>
      <c r="NQ59" s="118"/>
      <c r="NR59" s="119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17"/>
      <c r="NE60" s="118"/>
      <c r="NF60" s="118"/>
      <c r="NG60" s="118"/>
      <c r="NH60" s="118"/>
      <c r="NI60" s="118"/>
      <c r="NJ60" s="118"/>
      <c r="NK60" s="118"/>
      <c r="NL60" s="118"/>
      <c r="NM60" s="118"/>
      <c r="NN60" s="118"/>
      <c r="NO60" s="118"/>
      <c r="NP60" s="118"/>
      <c r="NQ60" s="118"/>
      <c r="NR60" s="119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17"/>
      <c r="NE61" s="118"/>
      <c r="NF61" s="118"/>
      <c r="NG61" s="118"/>
      <c r="NH61" s="118"/>
      <c r="NI61" s="118"/>
      <c r="NJ61" s="118"/>
      <c r="NK61" s="118"/>
      <c r="NL61" s="118"/>
      <c r="NM61" s="118"/>
      <c r="NN61" s="118"/>
      <c r="NO61" s="118"/>
      <c r="NP61" s="118"/>
      <c r="NQ61" s="118"/>
      <c r="NR61" s="119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17"/>
      <c r="NE62" s="118"/>
      <c r="NF62" s="118"/>
      <c r="NG62" s="118"/>
      <c r="NH62" s="118"/>
      <c r="NI62" s="118"/>
      <c r="NJ62" s="118"/>
      <c r="NK62" s="118"/>
      <c r="NL62" s="118"/>
      <c r="NM62" s="118"/>
      <c r="NN62" s="118"/>
      <c r="NO62" s="118"/>
      <c r="NP62" s="118"/>
      <c r="NQ62" s="118"/>
      <c r="NR62" s="119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4" t="s">
        <v>32</v>
      </c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17"/>
      <c r="NE63" s="118"/>
      <c r="NF63" s="118"/>
      <c r="NG63" s="118"/>
      <c r="NH63" s="118"/>
      <c r="NI63" s="118"/>
      <c r="NJ63" s="118"/>
      <c r="NK63" s="118"/>
      <c r="NL63" s="118"/>
      <c r="NM63" s="118"/>
      <c r="NN63" s="118"/>
      <c r="NO63" s="118"/>
      <c r="NP63" s="118"/>
      <c r="NQ63" s="118"/>
      <c r="NR63" s="119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20"/>
      <c r="NE64" s="121"/>
      <c r="NF64" s="121"/>
      <c r="NG64" s="121"/>
      <c r="NH64" s="121"/>
      <c r="NI64" s="121"/>
      <c r="NJ64" s="121"/>
      <c r="NK64" s="121"/>
      <c r="NL64" s="121"/>
      <c r="NM64" s="121"/>
      <c r="NN64" s="121"/>
      <c r="NO64" s="121"/>
      <c r="NP64" s="121"/>
      <c r="NQ64" s="121"/>
      <c r="NR64" s="122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17" t="s">
        <v>130</v>
      </c>
      <c r="NE66" s="118"/>
      <c r="NF66" s="118"/>
      <c r="NG66" s="118"/>
      <c r="NH66" s="118"/>
      <c r="NI66" s="118"/>
      <c r="NJ66" s="118"/>
      <c r="NK66" s="118"/>
      <c r="NL66" s="118"/>
      <c r="NM66" s="118"/>
      <c r="NN66" s="118"/>
      <c r="NO66" s="118"/>
      <c r="NP66" s="118"/>
      <c r="NQ66" s="118"/>
      <c r="NR66" s="119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5">
        <f>データ!CM7</f>
        <v>114279</v>
      </c>
      <c r="CW67" s="126"/>
      <c r="CX67" s="126"/>
      <c r="CY67" s="126"/>
      <c r="CZ67" s="126"/>
      <c r="DA67" s="126"/>
      <c r="DB67" s="126"/>
      <c r="DC67" s="126"/>
      <c r="DD67" s="126"/>
      <c r="DE67" s="126"/>
      <c r="DF67" s="126"/>
      <c r="DG67" s="126"/>
      <c r="DH67" s="126"/>
      <c r="DI67" s="126"/>
      <c r="DJ67" s="126"/>
      <c r="DK67" s="126"/>
      <c r="DL67" s="126"/>
      <c r="DM67" s="126"/>
      <c r="DN67" s="126"/>
      <c r="DO67" s="126"/>
      <c r="DP67" s="126"/>
      <c r="DQ67" s="126"/>
      <c r="DR67" s="126"/>
      <c r="DS67" s="126"/>
      <c r="DT67" s="126"/>
      <c r="DU67" s="126"/>
      <c r="DV67" s="126"/>
      <c r="DW67" s="126"/>
      <c r="DX67" s="126"/>
      <c r="DY67" s="126"/>
      <c r="DZ67" s="126"/>
      <c r="EA67" s="126"/>
      <c r="EB67" s="126"/>
      <c r="EC67" s="126"/>
      <c r="ED67" s="126"/>
      <c r="EE67" s="126"/>
      <c r="EF67" s="126"/>
      <c r="EG67" s="126"/>
      <c r="EH67" s="126"/>
      <c r="EI67" s="126"/>
      <c r="EJ67" s="126"/>
      <c r="EK67" s="126"/>
      <c r="EL67" s="126"/>
      <c r="EM67" s="126"/>
      <c r="EN67" s="126"/>
      <c r="EO67" s="126"/>
      <c r="EP67" s="126"/>
      <c r="EQ67" s="126"/>
      <c r="ER67" s="126"/>
      <c r="ES67" s="126"/>
      <c r="ET67" s="126"/>
      <c r="EU67" s="126"/>
      <c r="EV67" s="126"/>
      <c r="EW67" s="126"/>
      <c r="EX67" s="126"/>
      <c r="EY67" s="126"/>
      <c r="EZ67" s="126"/>
      <c r="FA67" s="126"/>
      <c r="FB67" s="126"/>
      <c r="FC67" s="126"/>
      <c r="FD67" s="126"/>
      <c r="FE67" s="126"/>
      <c r="FF67" s="126"/>
      <c r="FG67" s="126"/>
      <c r="FH67" s="126"/>
      <c r="FI67" s="126"/>
      <c r="FJ67" s="126"/>
      <c r="FK67" s="126"/>
      <c r="FL67" s="126"/>
      <c r="FM67" s="126"/>
      <c r="FN67" s="126"/>
      <c r="FO67" s="126"/>
      <c r="FP67" s="126"/>
      <c r="FQ67" s="126"/>
      <c r="FR67" s="126"/>
      <c r="FS67" s="126"/>
      <c r="FT67" s="126"/>
      <c r="FU67" s="126"/>
      <c r="FV67" s="126"/>
      <c r="FW67" s="127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17"/>
      <c r="NE67" s="118"/>
      <c r="NF67" s="118"/>
      <c r="NG67" s="118"/>
      <c r="NH67" s="118"/>
      <c r="NI67" s="118"/>
      <c r="NJ67" s="118"/>
      <c r="NK67" s="118"/>
      <c r="NL67" s="118"/>
      <c r="NM67" s="118"/>
      <c r="NN67" s="118"/>
      <c r="NO67" s="118"/>
      <c r="NP67" s="118"/>
      <c r="NQ67" s="118"/>
      <c r="NR67" s="119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8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30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17"/>
      <c r="NE68" s="118"/>
      <c r="NF68" s="118"/>
      <c r="NG68" s="118"/>
      <c r="NH68" s="118"/>
      <c r="NI68" s="118"/>
      <c r="NJ68" s="118"/>
      <c r="NK68" s="118"/>
      <c r="NL68" s="118"/>
      <c r="NM68" s="118"/>
      <c r="NN68" s="118"/>
      <c r="NO68" s="118"/>
      <c r="NP68" s="118"/>
      <c r="NQ68" s="118"/>
      <c r="NR68" s="119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8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129"/>
      <c r="FD69" s="129"/>
      <c r="FE69" s="129"/>
      <c r="FF69" s="129"/>
      <c r="FG69" s="129"/>
      <c r="FH69" s="129"/>
      <c r="FI69" s="129"/>
      <c r="FJ69" s="129"/>
      <c r="FK69" s="129"/>
      <c r="FL69" s="129"/>
      <c r="FM69" s="129"/>
      <c r="FN69" s="129"/>
      <c r="FO69" s="129"/>
      <c r="FP69" s="129"/>
      <c r="FQ69" s="129"/>
      <c r="FR69" s="129"/>
      <c r="FS69" s="129"/>
      <c r="FT69" s="129"/>
      <c r="FU69" s="129"/>
      <c r="FV69" s="129"/>
      <c r="FW69" s="130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17"/>
      <c r="NE69" s="118"/>
      <c r="NF69" s="118"/>
      <c r="NG69" s="118"/>
      <c r="NH69" s="118"/>
      <c r="NI69" s="118"/>
      <c r="NJ69" s="118"/>
      <c r="NK69" s="118"/>
      <c r="NL69" s="118"/>
      <c r="NM69" s="118"/>
      <c r="NN69" s="118"/>
      <c r="NO69" s="118"/>
      <c r="NP69" s="118"/>
      <c r="NQ69" s="118"/>
      <c r="NR69" s="119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31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3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17"/>
      <c r="NE70" s="118"/>
      <c r="NF70" s="118"/>
      <c r="NG70" s="118"/>
      <c r="NH70" s="118"/>
      <c r="NI70" s="118"/>
      <c r="NJ70" s="118"/>
      <c r="NK70" s="118"/>
      <c r="NL70" s="118"/>
      <c r="NM70" s="118"/>
      <c r="NN70" s="118"/>
      <c r="NO70" s="118"/>
      <c r="NP70" s="118"/>
      <c r="NQ70" s="118"/>
      <c r="NR70" s="119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17"/>
      <c r="NE71" s="118"/>
      <c r="NF71" s="118"/>
      <c r="NG71" s="118"/>
      <c r="NH71" s="118"/>
      <c r="NI71" s="118"/>
      <c r="NJ71" s="118"/>
      <c r="NK71" s="118"/>
      <c r="NL71" s="118"/>
      <c r="NM71" s="118"/>
      <c r="NN71" s="118"/>
      <c r="NO71" s="118"/>
      <c r="NP71" s="118"/>
      <c r="NQ71" s="118"/>
      <c r="NR71" s="119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4" t="s">
        <v>34</v>
      </c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17"/>
      <c r="NE72" s="118"/>
      <c r="NF72" s="118"/>
      <c r="NG72" s="118"/>
      <c r="NH72" s="118"/>
      <c r="NI72" s="118"/>
      <c r="NJ72" s="118"/>
      <c r="NK72" s="118"/>
      <c r="NL72" s="118"/>
      <c r="NM72" s="118"/>
      <c r="NN72" s="118"/>
      <c r="NO72" s="118"/>
      <c r="NP72" s="118"/>
      <c r="NQ72" s="118"/>
      <c r="NR72" s="119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17"/>
      <c r="NE73" s="118"/>
      <c r="NF73" s="118"/>
      <c r="NG73" s="118"/>
      <c r="NH73" s="118"/>
      <c r="NI73" s="118"/>
      <c r="NJ73" s="118"/>
      <c r="NK73" s="118"/>
      <c r="NL73" s="118"/>
      <c r="NM73" s="118"/>
      <c r="NN73" s="118"/>
      <c r="NO73" s="118"/>
      <c r="NP73" s="118"/>
      <c r="NQ73" s="118"/>
      <c r="NR73" s="119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17"/>
      <c r="NE74" s="118"/>
      <c r="NF74" s="118"/>
      <c r="NG74" s="118"/>
      <c r="NH74" s="118"/>
      <c r="NI74" s="118"/>
      <c r="NJ74" s="118"/>
      <c r="NK74" s="118"/>
      <c r="NL74" s="118"/>
      <c r="NM74" s="118"/>
      <c r="NN74" s="118"/>
      <c r="NO74" s="118"/>
      <c r="NP74" s="118"/>
      <c r="NQ74" s="118"/>
      <c r="NR74" s="119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17"/>
      <c r="NE75" s="118"/>
      <c r="NF75" s="118"/>
      <c r="NG75" s="118"/>
      <c r="NH75" s="118"/>
      <c r="NI75" s="118"/>
      <c r="NJ75" s="118"/>
      <c r="NK75" s="118"/>
      <c r="NL75" s="118"/>
      <c r="NM75" s="118"/>
      <c r="NN75" s="118"/>
      <c r="NO75" s="118"/>
      <c r="NP75" s="118"/>
      <c r="NQ75" s="118"/>
      <c r="NR75" s="119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4" t="str">
        <f>データ!$B$11</f>
        <v>H30</v>
      </c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6"/>
      <c r="AG76" s="134" t="str">
        <f>データ!$C$11</f>
        <v>R01</v>
      </c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6"/>
      <c r="AV76" s="134" t="str">
        <f>データ!$D$11</f>
        <v>R02</v>
      </c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6"/>
      <c r="BK76" s="134" t="str">
        <f>データ!$E$11</f>
        <v>R03</v>
      </c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6"/>
      <c r="BZ76" s="134" t="str">
        <f>データ!$F$11</f>
        <v>R04</v>
      </c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6"/>
      <c r="CO76" s="2"/>
      <c r="CP76" s="2"/>
      <c r="CQ76" s="2"/>
      <c r="CR76" s="2"/>
      <c r="CS76" s="2"/>
      <c r="CT76" s="2"/>
      <c r="CU76" s="2"/>
      <c r="CV76" s="125">
        <f>データ!CN7</f>
        <v>0</v>
      </c>
      <c r="CW76" s="126"/>
      <c r="CX76" s="126"/>
      <c r="CY76" s="126"/>
      <c r="CZ76" s="126"/>
      <c r="DA76" s="126"/>
      <c r="DB76" s="126"/>
      <c r="DC76" s="126"/>
      <c r="DD76" s="126"/>
      <c r="DE76" s="126"/>
      <c r="DF76" s="126"/>
      <c r="DG76" s="126"/>
      <c r="DH76" s="126"/>
      <c r="DI76" s="126"/>
      <c r="DJ76" s="126"/>
      <c r="DK76" s="126"/>
      <c r="DL76" s="126"/>
      <c r="DM76" s="126"/>
      <c r="DN76" s="126"/>
      <c r="DO76" s="126"/>
      <c r="DP76" s="126"/>
      <c r="DQ76" s="126"/>
      <c r="DR76" s="126"/>
      <c r="DS76" s="126"/>
      <c r="DT76" s="126"/>
      <c r="DU76" s="126"/>
      <c r="DV76" s="126"/>
      <c r="DW76" s="126"/>
      <c r="DX76" s="126"/>
      <c r="DY76" s="126"/>
      <c r="DZ76" s="126"/>
      <c r="EA76" s="126"/>
      <c r="EB76" s="126"/>
      <c r="EC76" s="126"/>
      <c r="ED76" s="126"/>
      <c r="EE76" s="126"/>
      <c r="EF76" s="126"/>
      <c r="EG76" s="126"/>
      <c r="EH76" s="126"/>
      <c r="EI76" s="126"/>
      <c r="EJ76" s="126"/>
      <c r="EK76" s="126"/>
      <c r="EL76" s="126"/>
      <c r="EM76" s="126"/>
      <c r="EN76" s="126"/>
      <c r="EO76" s="126"/>
      <c r="EP76" s="126"/>
      <c r="EQ76" s="126"/>
      <c r="ER76" s="126"/>
      <c r="ES76" s="126"/>
      <c r="ET76" s="126"/>
      <c r="EU76" s="126"/>
      <c r="EV76" s="126"/>
      <c r="EW76" s="126"/>
      <c r="EX76" s="126"/>
      <c r="EY76" s="126"/>
      <c r="EZ76" s="126"/>
      <c r="FA76" s="126"/>
      <c r="FB76" s="126"/>
      <c r="FC76" s="126"/>
      <c r="FD76" s="126"/>
      <c r="FE76" s="126"/>
      <c r="FF76" s="126"/>
      <c r="FG76" s="126"/>
      <c r="FH76" s="126"/>
      <c r="FI76" s="126"/>
      <c r="FJ76" s="126"/>
      <c r="FK76" s="126"/>
      <c r="FL76" s="126"/>
      <c r="FM76" s="126"/>
      <c r="FN76" s="126"/>
      <c r="FO76" s="126"/>
      <c r="FP76" s="126"/>
      <c r="FQ76" s="126"/>
      <c r="FR76" s="126"/>
      <c r="FS76" s="126"/>
      <c r="FT76" s="126"/>
      <c r="FU76" s="126"/>
      <c r="FV76" s="126"/>
      <c r="FW76" s="127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4" t="str">
        <f>データ!$B$11</f>
        <v>H30</v>
      </c>
      <c r="GM76" s="135"/>
      <c r="GN76" s="135"/>
      <c r="GO76" s="135"/>
      <c r="GP76" s="135"/>
      <c r="GQ76" s="135"/>
      <c r="GR76" s="135"/>
      <c r="GS76" s="135"/>
      <c r="GT76" s="135"/>
      <c r="GU76" s="135"/>
      <c r="GV76" s="135"/>
      <c r="GW76" s="135"/>
      <c r="GX76" s="135"/>
      <c r="GY76" s="135"/>
      <c r="GZ76" s="136"/>
      <c r="HA76" s="134" t="str">
        <f>データ!$C$11</f>
        <v>R01</v>
      </c>
      <c r="HB76" s="135"/>
      <c r="HC76" s="135"/>
      <c r="HD76" s="135"/>
      <c r="HE76" s="135"/>
      <c r="HF76" s="135"/>
      <c r="HG76" s="135"/>
      <c r="HH76" s="135"/>
      <c r="HI76" s="135"/>
      <c r="HJ76" s="135"/>
      <c r="HK76" s="135"/>
      <c r="HL76" s="135"/>
      <c r="HM76" s="135"/>
      <c r="HN76" s="135"/>
      <c r="HO76" s="136"/>
      <c r="HP76" s="134" t="str">
        <f>データ!$D$11</f>
        <v>R02</v>
      </c>
      <c r="HQ76" s="135"/>
      <c r="HR76" s="135"/>
      <c r="HS76" s="135"/>
      <c r="HT76" s="135"/>
      <c r="HU76" s="135"/>
      <c r="HV76" s="135"/>
      <c r="HW76" s="135"/>
      <c r="HX76" s="135"/>
      <c r="HY76" s="135"/>
      <c r="HZ76" s="135"/>
      <c r="IA76" s="135"/>
      <c r="IB76" s="135"/>
      <c r="IC76" s="135"/>
      <c r="ID76" s="136"/>
      <c r="IE76" s="134" t="str">
        <f>データ!$E$11</f>
        <v>R03</v>
      </c>
      <c r="IF76" s="135"/>
      <c r="IG76" s="135"/>
      <c r="IH76" s="135"/>
      <c r="II76" s="135"/>
      <c r="IJ76" s="135"/>
      <c r="IK76" s="135"/>
      <c r="IL76" s="135"/>
      <c r="IM76" s="135"/>
      <c r="IN76" s="135"/>
      <c r="IO76" s="135"/>
      <c r="IP76" s="135"/>
      <c r="IQ76" s="135"/>
      <c r="IR76" s="135"/>
      <c r="IS76" s="136"/>
      <c r="IT76" s="134" t="str">
        <f>データ!$F$11</f>
        <v>R04</v>
      </c>
      <c r="IU76" s="135"/>
      <c r="IV76" s="135"/>
      <c r="IW76" s="135"/>
      <c r="IX76" s="135"/>
      <c r="IY76" s="135"/>
      <c r="IZ76" s="135"/>
      <c r="JA76" s="135"/>
      <c r="JB76" s="135"/>
      <c r="JC76" s="135"/>
      <c r="JD76" s="135"/>
      <c r="JE76" s="135"/>
      <c r="JF76" s="135"/>
      <c r="JG76" s="135"/>
      <c r="JH76" s="136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4" t="str">
        <f>データ!$B$11</f>
        <v>H30</v>
      </c>
      <c r="KB76" s="135"/>
      <c r="KC76" s="135"/>
      <c r="KD76" s="135"/>
      <c r="KE76" s="135"/>
      <c r="KF76" s="135"/>
      <c r="KG76" s="135"/>
      <c r="KH76" s="135"/>
      <c r="KI76" s="135"/>
      <c r="KJ76" s="135"/>
      <c r="KK76" s="135"/>
      <c r="KL76" s="135"/>
      <c r="KM76" s="135"/>
      <c r="KN76" s="135"/>
      <c r="KO76" s="136"/>
      <c r="KP76" s="134" t="str">
        <f>データ!$C$11</f>
        <v>R01</v>
      </c>
      <c r="KQ76" s="135"/>
      <c r="KR76" s="135"/>
      <c r="KS76" s="135"/>
      <c r="KT76" s="135"/>
      <c r="KU76" s="135"/>
      <c r="KV76" s="135"/>
      <c r="KW76" s="135"/>
      <c r="KX76" s="135"/>
      <c r="KY76" s="135"/>
      <c r="KZ76" s="135"/>
      <c r="LA76" s="135"/>
      <c r="LB76" s="135"/>
      <c r="LC76" s="135"/>
      <c r="LD76" s="136"/>
      <c r="LE76" s="134" t="str">
        <f>データ!$D$11</f>
        <v>R02</v>
      </c>
      <c r="LF76" s="135"/>
      <c r="LG76" s="135"/>
      <c r="LH76" s="135"/>
      <c r="LI76" s="135"/>
      <c r="LJ76" s="135"/>
      <c r="LK76" s="135"/>
      <c r="LL76" s="135"/>
      <c r="LM76" s="135"/>
      <c r="LN76" s="135"/>
      <c r="LO76" s="135"/>
      <c r="LP76" s="135"/>
      <c r="LQ76" s="135"/>
      <c r="LR76" s="135"/>
      <c r="LS76" s="136"/>
      <c r="LT76" s="134" t="str">
        <f>データ!$E$11</f>
        <v>R03</v>
      </c>
      <c r="LU76" s="135"/>
      <c r="LV76" s="135"/>
      <c r="LW76" s="135"/>
      <c r="LX76" s="135"/>
      <c r="LY76" s="135"/>
      <c r="LZ76" s="135"/>
      <c r="MA76" s="135"/>
      <c r="MB76" s="135"/>
      <c r="MC76" s="135"/>
      <c r="MD76" s="135"/>
      <c r="ME76" s="135"/>
      <c r="MF76" s="135"/>
      <c r="MG76" s="135"/>
      <c r="MH76" s="136"/>
      <c r="MI76" s="134" t="str">
        <f>データ!$F$11</f>
        <v>R04</v>
      </c>
      <c r="MJ76" s="135"/>
      <c r="MK76" s="135"/>
      <c r="ML76" s="135"/>
      <c r="MM76" s="135"/>
      <c r="MN76" s="135"/>
      <c r="MO76" s="135"/>
      <c r="MP76" s="135"/>
      <c r="MQ76" s="135"/>
      <c r="MR76" s="135"/>
      <c r="MS76" s="135"/>
      <c r="MT76" s="135"/>
      <c r="MU76" s="135"/>
      <c r="MV76" s="135"/>
      <c r="MW76" s="136"/>
      <c r="MX76" s="2"/>
      <c r="MY76" s="2"/>
      <c r="MZ76" s="2"/>
      <c r="NA76" s="2"/>
      <c r="NB76" s="2"/>
      <c r="NC76" s="32"/>
      <c r="ND76" s="117"/>
      <c r="NE76" s="118"/>
      <c r="NF76" s="118"/>
      <c r="NG76" s="118"/>
      <c r="NH76" s="118"/>
      <c r="NI76" s="118"/>
      <c r="NJ76" s="118"/>
      <c r="NK76" s="118"/>
      <c r="NL76" s="118"/>
      <c r="NM76" s="118"/>
      <c r="NN76" s="118"/>
      <c r="NO76" s="118"/>
      <c r="NP76" s="118"/>
      <c r="NQ76" s="118"/>
      <c r="NR76" s="119"/>
    </row>
    <row r="77" spans="1:382" ht="13.5" customHeight="1" x14ac:dyDescent="0.15">
      <c r="A77" s="2"/>
      <c r="B77" s="11"/>
      <c r="C77" s="2"/>
      <c r="D77" s="2"/>
      <c r="E77" s="2"/>
      <c r="F77" s="2"/>
      <c r="I77" s="137" t="s">
        <v>27</v>
      </c>
      <c r="J77" s="137"/>
      <c r="K77" s="137"/>
      <c r="L77" s="137"/>
      <c r="M77" s="137"/>
      <c r="N77" s="137"/>
      <c r="O77" s="137"/>
      <c r="P77" s="137"/>
      <c r="Q77" s="137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8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  <c r="EW77" s="129"/>
      <c r="EX77" s="129"/>
      <c r="EY77" s="129"/>
      <c r="EZ77" s="129"/>
      <c r="FA77" s="129"/>
      <c r="FB77" s="129"/>
      <c r="FC77" s="129"/>
      <c r="FD77" s="129"/>
      <c r="FE77" s="129"/>
      <c r="FF77" s="129"/>
      <c r="FG77" s="129"/>
      <c r="FH77" s="129"/>
      <c r="FI77" s="129"/>
      <c r="FJ77" s="129"/>
      <c r="FK77" s="129"/>
      <c r="FL77" s="129"/>
      <c r="FM77" s="129"/>
      <c r="FN77" s="129"/>
      <c r="FO77" s="129"/>
      <c r="FP77" s="129"/>
      <c r="FQ77" s="129"/>
      <c r="FR77" s="129"/>
      <c r="FS77" s="129"/>
      <c r="FT77" s="129"/>
      <c r="FU77" s="129"/>
      <c r="FV77" s="129"/>
      <c r="FW77" s="130"/>
      <c r="FY77" s="2"/>
      <c r="FZ77" s="2"/>
      <c r="GA77" s="2"/>
      <c r="GB77" s="2"/>
      <c r="GC77" s="137" t="s">
        <v>27</v>
      </c>
      <c r="GD77" s="137"/>
      <c r="GE77" s="137"/>
      <c r="GF77" s="137"/>
      <c r="GG77" s="137"/>
      <c r="GH77" s="137"/>
      <c r="GI77" s="137"/>
      <c r="GJ77" s="137"/>
      <c r="GK77" s="137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7" t="s">
        <v>27</v>
      </c>
      <c r="JS77" s="137"/>
      <c r="JT77" s="137"/>
      <c r="JU77" s="137"/>
      <c r="JV77" s="137"/>
      <c r="JW77" s="137"/>
      <c r="JX77" s="137"/>
      <c r="JY77" s="137"/>
      <c r="JZ77" s="137"/>
      <c r="KA77" s="110">
        <f>データ!CZ7</f>
        <v>2619.8000000000002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1811.6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2239.9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2212.1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1755.5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17"/>
      <c r="NE77" s="118"/>
      <c r="NF77" s="118"/>
      <c r="NG77" s="118"/>
      <c r="NH77" s="118"/>
      <c r="NI77" s="118"/>
      <c r="NJ77" s="118"/>
      <c r="NK77" s="118"/>
      <c r="NL77" s="118"/>
      <c r="NM77" s="118"/>
      <c r="NN77" s="118"/>
      <c r="NO77" s="118"/>
      <c r="NP77" s="118"/>
      <c r="NQ77" s="118"/>
      <c r="NR77" s="119"/>
    </row>
    <row r="78" spans="1:382" ht="13.5" customHeight="1" x14ac:dyDescent="0.15">
      <c r="A78" s="2"/>
      <c r="B78" s="11"/>
      <c r="C78" s="2"/>
      <c r="D78" s="2"/>
      <c r="E78" s="2"/>
      <c r="F78" s="2"/>
      <c r="I78" s="137" t="s">
        <v>29</v>
      </c>
      <c r="J78" s="137"/>
      <c r="K78" s="137"/>
      <c r="L78" s="137"/>
      <c r="M78" s="137"/>
      <c r="N78" s="137"/>
      <c r="O78" s="137"/>
      <c r="P78" s="137"/>
      <c r="Q78" s="137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8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29"/>
      <c r="DV78" s="129"/>
      <c r="DW78" s="129"/>
      <c r="DX78" s="129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29"/>
      <c r="EK78" s="129"/>
      <c r="EL78" s="129"/>
      <c r="EM78" s="129"/>
      <c r="EN78" s="129"/>
      <c r="EO78" s="129"/>
      <c r="EP78" s="129"/>
      <c r="EQ78" s="129"/>
      <c r="ER78" s="129"/>
      <c r="ES78" s="129"/>
      <c r="ET78" s="129"/>
      <c r="EU78" s="129"/>
      <c r="EV78" s="129"/>
      <c r="EW78" s="129"/>
      <c r="EX78" s="129"/>
      <c r="EY78" s="129"/>
      <c r="EZ78" s="129"/>
      <c r="FA78" s="129"/>
      <c r="FB78" s="129"/>
      <c r="FC78" s="129"/>
      <c r="FD78" s="129"/>
      <c r="FE78" s="129"/>
      <c r="FF78" s="129"/>
      <c r="FG78" s="129"/>
      <c r="FH78" s="129"/>
      <c r="FI78" s="129"/>
      <c r="FJ78" s="129"/>
      <c r="FK78" s="129"/>
      <c r="FL78" s="129"/>
      <c r="FM78" s="129"/>
      <c r="FN78" s="129"/>
      <c r="FO78" s="129"/>
      <c r="FP78" s="129"/>
      <c r="FQ78" s="129"/>
      <c r="FR78" s="129"/>
      <c r="FS78" s="129"/>
      <c r="FT78" s="129"/>
      <c r="FU78" s="129"/>
      <c r="FV78" s="129"/>
      <c r="FW78" s="130"/>
      <c r="FY78" s="2"/>
      <c r="FZ78" s="2"/>
      <c r="GA78" s="2"/>
      <c r="GB78" s="2"/>
      <c r="GC78" s="137" t="s">
        <v>29</v>
      </c>
      <c r="GD78" s="137"/>
      <c r="GE78" s="137"/>
      <c r="GF78" s="137"/>
      <c r="GG78" s="137"/>
      <c r="GH78" s="137"/>
      <c r="GI78" s="137"/>
      <c r="GJ78" s="137"/>
      <c r="GK78" s="137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7" t="s">
        <v>29</v>
      </c>
      <c r="JS78" s="137"/>
      <c r="JT78" s="137"/>
      <c r="JU78" s="137"/>
      <c r="JV78" s="137"/>
      <c r="JW78" s="137"/>
      <c r="JX78" s="137"/>
      <c r="JY78" s="137"/>
      <c r="JZ78" s="137"/>
      <c r="KA78" s="110">
        <f>データ!DE7</f>
        <v>165.9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1263.5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69.3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93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141.1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17"/>
      <c r="NE78" s="118"/>
      <c r="NF78" s="118"/>
      <c r="NG78" s="118"/>
      <c r="NH78" s="118"/>
      <c r="NI78" s="118"/>
      <c r="NJ78" s="118"/>
      <c r="NK78" s="118"/>
      <c r="NL78" s="118"/>
      <c r="NM78" s="118"/>
      <c r="NN78" s="118"/>
      <c r="NO78" s="118"/>
      <c r="NP78" s="118"/>
      <c r="NQ78" s="118"/>
      <c r="NR78" s="119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31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3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17"/>
      <c r="NE79" s="118"/>
      <c r="NF79" s="118"/>
      <c r="NG79" s="118"/>
      <c r="NH79" s="118"/>
      <c r="NI79" s="118"/>
      <c r="NJ79" s="118"/>
      <c r="NK79" s="118"/>
      <c r="NL79" s="118"/>
      <c r="NM79" s="118"/>
      <c r="NN79" s="118"/>
      <c r="NO79" s="118"/>
      <c r="NP79" s="118"/>
      <c r="NQ79" s="118"/>
      <c r="NR79" s="119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17"/>
      <c r="NE80" s="118"/>
      <c r="NF80" s="118"/>
      <c r="NG80" s="118"/>
      <c r="NH80" s="118"/>
      <c r="NI80" s="118"/>
      <c r="NJ80" s="118"/>
      <c r="NK80" s="118"/>
      <c r="NL80" s="118"/>
      <c r="NM80" s="118"/>
      <c r="NN80" s="118"/>
      <c r="NO80" s="118"/>
      <c r="NP80" s="118"/>
      <c r="NQ80" s="118"/>
      <c r="NR80" s="119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17"/>
      <c r="NE81" s="118"/>
      <c r="NF81" s="118"/>
      <c r="NG81" s="118"/>
      <c r="NH81" s="118"/>
      <c r="NI81" s="118"/>
      <c r="NJ81" s="118"/>
      <c r="NK81" s="118"/>
      <c r="NL81" s="118"/>
      <c r="NM81" s="118"/>
      <c r="NN81" s="118"/>
      <c r="NO81" s="118"/>
      <c r="NP81" s="118"/>
      <c r="NQ81" s="118"/>
      <c r="NR81" s="119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20"/>
      <c r="NE82" s="121"/>
      <c r="NF82" s="121"/>
      <c r="NG82" s="121"/>
      <c r="NH82" s="121"/>
      <c r="NI82" s="121"/>
      <c r="NJ82" s="121"/>
      <c r="NK82" s="121"/>
      <c r="NL82" s="121"/>
      <c r="NM82" s="121"/>
      <c r="NN82" s="121"/>
      <c r="NO82" s="121"/>
      <c r="NP82" s="121"/>
      <c r="NQ82" s="121"/>
      <c r="NR82" s="122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17aDiVH+aiHMK/tkPL21etlerEwnXFU3f3Ly01OpuHPlsC4BwLnoL+plN1dZQR2/orbkCLNQe+NsA/1MEn7b/w==" saltValue="iQRoAeaHDzsSnusDiOjuN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45" t="s">
        <v>63</v>
      </c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6" t="s">
        <v>64</v>
      </c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 t="s">
        <v>65</v>
      </c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6" t="s">
        <v>66</v>
      </c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 t="s">
        <v>67</v>
      </c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7" t="s">
        <v>68</v>
      </c>
      <c r="CN4" s="147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45" t="s">
        <v>71</v>
      </c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90</v>
      </c>
      <c r="AM5" s="47" t="s">
        <v>91</v>
      </c>
      <c r="AN5" s="47" t="s">
        <v>100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102</v>
      </c>
      <c r="AW5" s="47" t="s">
        <v>103</v>
      </c>
      <c r="AX5" s="47" t="s">
        <v>104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106</v>
      </c>
      <c r="BG5" s="47" t="s">
        <v>102</v>
      </c>
      <c r="BH5" s="47" t="s">
        <v>103</v>
      </c>
      <c r="BI5" s="47" t="s">
        <v>104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106</v>
      </c>
      <c r="BR5" s="47" t="s">
        <v>89</v>
      </c>
      <c r="BS5" s="47" t="s">
        <v>107</v>
      </c>
      <c r="BT5" s="47" t="s">
        <v>104</v>
      </c>
      <c r="BU5" s="47" t="s">
        <v>105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106</v>
      </c>
      <c r="CC5" s="47" t="s">
        <v>89</v>
      </c>
      <c r="CD5" s="47" t="s">
        <v>90</v>
      </c>
      <c r="CE5" s="47" t="s">
        <v>104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8"/>
      <c r="CN5" s="148"/>
      <c r="CO5" s="47" t="s">
        <v>99</v>
      </c>
      <c r="CP5" s="47" t="s">
        <v>102</v>
      </c>
      <c r="CQ5" s="47" t="s">
        <v>90</v>
      </c>
      <c r="CR5" s="47" t="s">
        <v>104</v>
      </c>
      <c r="CS5" s="47" t="s">
        <v>105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102</v>
      </c>
      <c r="DB5" s="47" t="s">
        <v>90</v>
      </c>
      <c r="DC5" s="47" t="s">
        <v>91</v>
      </c>
      <c r="DD5" s="47" t="s">
        <v>105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103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2022</v>
      </c>
      <c r="C6" s="48">
        <f t="shared" ref="C6:X6" si="1">C8</f>
        <v>22039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青森県八戸市</v>
      </c>
      <c r="I6" s="48" t="str">
        <f t="shared" si="1"/>
        <v>八戸市中央駐車場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46</v>
      </c>
      <c r="S6" s="50" t="str">
        <f t="shared" si="1"/>
        <v>公共施設</v>
      </c>
      <c r="T6" s="50" t="str">
        <f t="shared" si="1"/>
        <v>無</v>
      </c>
      <c r="U6" s="51">
        <f t="shared" si="1"/>
        <v>12001</v>
      </c>
      <c r="V6" s="51">
        <f t="shared" si="1"/>
        <v>436</v>
      </c>
      <c r="W6" s="51">
        <f t="shared" si="1"/>
        <v>160</v>
      </c>
      <c r="X6" s="50" t="str">
        <f t="shared" si="1"/>
        <v>代行制</v>
      </c>
      <c r="Y6" s="52">
        <f>IF(Y8="-",NA(),Y8)</f>
        <v>226.9</v>
      </c>
      <c r="Z6" s="52">
        <f t="shared" ref="Z6:AH6" si="2">IF(Z8="-",NA(),Z8)</f>
        <v>271.10000000000002</v>
      </c>
      <c r="AA6" s="52">
        <f t="shared" si="2"/>
        <v>144.4</v>
      </c>
      <c r="AB6" s="52">
        <f t="shared" si="2"/>
        <v>98.8</v>
      </c>
      <c r="AC6" s="52">
        <f t="shared" si="2"/>
        <v>118.3</v>
      </c>
      <c r="AD6" s="52">
        <f t="shared" si="2"/>
        <v>245.6</v>
      </c>
      <c r="AE6" s="52">
        <f t="shared" si="2"/>
        <v>222.3</v>
      </c>
      <c r="AF6" s="52">
        <f t="shared" si="2"/>
        <v>166.4</v>
      </c>
      <c r="AG6" s="52">
        <f t="shared" si="2"/>
        <v>177.9</v>
      </c>
      <c r="AH6" s="52">
        <f t="shared" si="2"/>
        <v>183.3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12.8</v>
      </c>
      <c r="AN6" s="52">
        <f t="shared" si="3"/>
        <v>53.6</v>
      </c>
      <c r="AO6" s="52">
        <f t="shared" si="3"/>
        <v>3.5</v>
      </c>
      <c r="AP6" s="52">
        <f t="shared" si="3"/>
        <v>3.1</v>
      </c>
      <c r="AQ6" s="52">
        <f t="shared" si="3"/>
        <v>9.9</v>
      </c>
      <c r="AR6" s="52">
        <f t="shared" si="3"/>
        <v>5.0999999999999996</v>
      </c>
      <c r="AS6" s="52">
        <f t="shared" si="3"/>
        <v>5.6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38</v>
      </c>
      <c r="AY6" s="53">
        <f t="shared" si="4"/>
        <v>226</v>
      </c>
      <c r="AZ6" s="53">
        <f t="shared" si="4"/>
        <v>36</v>
      </c>
      <c r="BA6" s="53">
        <f t="shared" si="4"/>
        <v>26</v>
      </c>
      <c r="BB6" s="53">
        <f t="shared" si="4"/>
        <v>260</v>
      </c>
      <c r="BC6" s="53">
        <f t="shared" si="4"/>
        <v>15564</v>
      </c>
      <c r="BD6" s="53">
        <f t="shared" si="4"/>
        <v>28</v>
      </c>
      <c r="BE6" s="51" t="str">
        <f>IF(BE8="-","",IF(BE8="-","【-】","【"&amp;SUBSTITUTE(TEXT(BE8,"#,##0"),"-","△")&amp;"】"))</f>
        <v>【33】</v>
      </c>
      <c r="BF6" s="52">
        <f>IF(BF8="-",NA(),BF8)</f>
        <v>54</v>
      </c>
      <c r="BG6" s="52">
        <f t="shared" ref="BG6:BO6" si="5">IF(BG8="-",NA(),BG8)</f>
        <v>60.6</v>
      </c>
      <c r="BH6" s="52">
        <f t="shared" si="5"/>
        <v>55</v>
      </c>
      <c r="BI6" s="52">
        <f t="shared" si="5"/>
        <v>57.3</v>
      </c>
      <c r="BJ6" s="52">
        <f t="shared" si="5"/>
        <v>77.099999999999994</v>
      </c>
      <c r="BK6" s="52">
        <f t="shared" si="5"/>
        <v>30.7</v>
      </c>
      <c r="BL6" s="52">
        <f t="shared" si="5"/>
        <v>13.5</v>
      </c>
      <c r="BM6" s="52">
        <f t="shared" si="5"/>
        <v>-15.8</v>
      </c>
      <c r="BN6" s="52">
        <f t="shared" si="5"/>
        <v>5</v>
      </c>
      <c r="BO6" s="52">
        <f t="shared" si="5"/>
        <v>18.399999999999999</v>
      </c>
      <c r="BP6" s="49" t="str">
        <f>IF(BP8="-","",IF(BP8="-","【-】","【"&amp;SUBSTITUTE(TEXT(BP8,"#,##0.0"),"-","△")&amp;"】"))</f>
        <v>【12.8】</v>
      </c>
      <c r="BQ6" s="53">
        <f>IF(BQ8="-",NA(),BQ8)</f>
        <v>82979</v>
      </c>
      <c r="BR6" s="53">
        <f t="shared" ref="BR6:BZ6" si="6">IF(BR8="-",NA(),BR8)</f>
        <v>115831</v>
      </c>
      <c r="BS6" s="53">
        <f t="shared" si="6"/>
        <v>37250</v>
      </c>
      <c r="BT6" s="53">
        <f t="shared" si="6"/>
        <v>39755</v>
      </c>
      <c r="BU6" s="53">
        <f t="shared" si="6"/>
        <v>52091</v>
      </c>
      <c r="BV6" s="53">
        <f t="shared" si="6"/>
        <v>24379</v>
      </c>
      <c r="BW6" s="53">
        <f t="shared" si="6"/>
        <v>22466</v>
      </c>
      <c r="BX6" s="53">
        <f t="shared" si="6"/>
        <v>13494</v>
      </c>
      <c r="BY6" s="53">
        <f t="shared" si="6"/>
        <v>17746</v>
      </c>
      <c r="BZ6" s="53">
        <f t="shared" si="6"/>
        <v>17293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114279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2619.8000000000002</v>
      </c>
      <c r="DA6" s="52">
        <f t="shared" ref="DA6:DI6" si="8">IF(DA8="-",NA(),DA8)</f>
        <v>1811.6</v>
      </c>
      <c r="DB6" s="52">
        <f t="shared" si="8"/>
        <v>2239.9</v>
      </c>
      <c r="DC6" s="52">
        <f t="shared" si="8"/>
        <v>2212.1</v>
      </c>
      <c r="DD6" s="52">
        <f t="shared" si="8"/>
        <v>1755.5</v>
      </c>
      <c r="DE6" s="52">
        <f t="shared" si="8"/>
        <v>165.9</v>
      </c>
      <c r="DF6" s="52">
        <f t="shared" si="8"/>
        <v>1263.5</v>
      </c>
      <c r="DG6" s="52">
        <f t="shared" si="8"/>
        <v>69.3</v>
      </c>
      <c r="DH6" s="52">
        <f t="shared" si="8"/>
        <v>93</v>
      </c>
      <c r="DI6" s="52">
        <f t="shared" si="8"/>
        <v>141.1</v>
      </c>
      <c r="DJ6" s="49" t="str">
        <f>IF(DJ8="-","",IF(DJ8="-","【-】","【"&amp;SUBSTITUTE(TEXT(DJ8,"#,##0.0"),"-","△")&amp;"】"))</f>
        <v>【72.2】</v>
      </c>
      <c r="DK6" s="52">
        <f>IF(DK8="-",NA(),DK8)</f>
        <v>145</v>
      </c>
      <c r="DL6" s="52">
        <f t="shared" ref="DL6:DT6" si="9">IF(DL8="-",NA(),DL8)</f>
        <v>208.7</v>
      </c>
      <c r="DM6" s="52">
        <f t="shared" si="9"/>
        <v>182.1</v>
      </c>
      <c r="DN6" s="52">
        <f t="shared" si="9"/>
        <v>181.7</v>
      </c>
      <c r="DO6" s="52">
        <f t="shared" si="9"/>
        <v>205</v>
      </c>
      <c r="DP6" s="52">
        <f t="shared" si="9"/>
        <v>135.30000000000001</v>
      </c>
      <c r="DQ6" s="52">
        <f t="shared" si="9"/>
        <v>127.8</v>
      </c>
      <c r="DR6" s="52">
        <f t="shared" si="9"/>
        <v>140.30000000000001</v>
      </c>
      <c r="DS6" s="52">
        <f t="shared" si="9"/>
        <v>147.30000000000001</v>
      </c>
      <c r="DT6" s="52">
        <f t="shared" si="9"/>
        <v>162.9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110</v>
      </c>
      <c r="B7" s="48">
        <f t="shared" ref="B7:X7" si="10">B8</f>
        <v>2022</v>
      </c>
      <c r="C7" s="48">
        <f t="shared" si="10"/>
        <v>22039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青森県　八戸市</v>
      </c>
      <c r="I7" s="48" t="str">
        <f t="shared" si="10"/>
        <v>八戸市中央駐車場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46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12001</v>
      </c>
      <c r="V7" s="51">
        <f t="shared" si="10"/>
        <v>436</v>
      </c>
      <c r="W7" s="51">
        <f t="shared" si="10"/>
        <v>160</v>
      </c>
      <c r="X7" s="50" t="str">
        <f t="shared" si="10"/>
        <v>代行制</v>
      </c>
      <c r="Y7" s="52">
        <f>Y8</f>
        <v>226.9</v>
      </c>
      <c r="Z7" s="52">
        <f t="shared" ref="Z7:AH7" si="11">Z8</f>
        <v>271.10000000000002</v>
      </c>
      <c r="AA7" s="52">
        <f t="shared" si="11"/>
        <v>144.4</v>
      </c>
      <c r="AB7" s="52">
        <f t="shared" si="11"/>
        <v>98.8</v>
      </c>
      <c r="AC7" s="52">
        <f t="shared" si="11"/>
        <v>118.3</v>
      </c>
      <c r="AD7" s="52">
        <f t="shared" si="11"/>
        <v>245.6</v>
      </c>
      <c r="AE7" s="52">
        <f t="shared" si="11"/>
        <v>222.3</v>
      </c>
      <c r="AF7" s="52">
        <f t="shared" si="11"/>
        <v>166.4</v>
      </c>
      <c r="AG7" s="52">
        <f t="shared" si="11"/>
        <v>177.9</v>
      </c>
      <c r="AH7" s="52">
        <f t="shared" si="11"/>
        <v>183.3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12.8</v>
      </c>
      <c r="AN7" s="52">
        <f t="shared" si="12"/>
        <v>53.6</v>
      </c>
      <c r="AO7" s="52">
        <f t="shared" si="12"/>
        <v>3.5</v>
      </c>
      <c r="AP7" s="52">
        <f t="shared" si="12"/>
        <v>3.1</v>
      </c>
      <c r="AQ7" s="52">
        <f t="shared" si="12"/>
        <v>9.9</v>
      </c>
      <c r="AR7" s="52">
        <f t="shared" si="12"/>
        <v>5.0999999999999996</v>
      </c>
      <c r="AS7" s="52">
        <f t="shared" si="12"/>
        <v>5.6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38</v>
      </c>
      <c r="AY7" s="53">
        <f t="shared" si="13"/>
        <v>226</v>
      </c>
      <c r="AZ7" s="53">
        <f t="shared" si="13"/>
        <v>36</v>
      </c>
      <c r="BA7" s="53">
        <f t="shared" si="13"/>
        <v>26</v>
      </c>
      <c r="BB7" s="53">
        <f t="shared" si="13"/>
        <v>260</v>
      </c>
      <c r="BC7" s="53">
        <f t="shared" si="13"/>
        <v>15564</v>
      </c>
      <c r="BD7" s="53">
        <f t="shared" si="13"/>
        <v>28</v>
      </c>
      <c r="BE7" s="51"/>
      <c r="BF7" s="52">
        <f>BF8</f>
        <v>54</v>
      </c>
      <c r="BG7" s="52">
        <f t="shared" ref="BG7:BO7" si="14">BG8</f>
        <v>60.6</v>
      </c>
      <c r="BH7" s="52">
        <f t="shared" si="14"/>
        <v>55</v>
      </c>
      <c r="BI7" s="52">
        <f t="shared" si="14"/>
        <v>57.3</v>
      </c>
      <c r="BJ7" s="52">
        <f t="shared" si="14"/>
        <v>77.099999999999994</v>
      </c>
      <c r="BK7" s="52">
        <f t="shared" si="14"/>
        <v>30.7</v>
      </c>
      <c r="BL7" s="52">
        <f t="shared" si="14"/>
        <v>13.5</v>
      </c>
      <c r="BM7" s="52">
        <f t="shared" si="14"/>
        <v>-15.8</v>
      </c>
      <c r="BN7" s="52">
        <f t="shared" si="14"/>
        <v>5</v>
      </c>
      <c r="BO7" s="52">
        <f t="shared" si="14"/>
        <v>18.399999999999999</v>
      </c>
      <c r="BP7" s="49"/>
      <c r="BQ7" s="53">
        <f>BQ8</f>
        <v>82979</v>
      </c>
      <c r="BR7" s="53">
        <f t="shared" ref="BR7:BZ7" si="15">BR8</f>
        <v>115831</v>
      </c>
      <c r="BS7" s="53">
        <f t="shared" si="15"/>
        <v>37250</v>
      </c>
      <c r="BT7" s="53">
        <f t="shared" si="15"/>
        <v>39755</v>
      </c>
      <c r="BU7" s="53">
        <f t="shared" si="15"/>
        <v>52091</v>
      </c>
      <c r="BV7" s="53">
        <f t="shared" si="15"/>
        <v>24379</v>
      </c>
      <c r="BW7" s="53">
        <f t="shared" si="15"/>
        <v>22466</v>
      </c>
      <c r="BX7" s="53">
        <f t="shared" si="15"/>
        <v>13494</v>
      </c>
      <c r="BY7" s="53">
        <f t="shared" si="15"/>
        <v>17746</v>
      </c>
      <c r="BZ7" s="53">
        <f t="shared" si="15"/>
        <v>17293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109</v>
      </c>
      <c r="CL7" s="49"/>
      <c r="CM7" s="51">
        <f>CM8</f>
        <v>114279</v>
      </c>
      <c r="CN7" s="51">
        <f>CN8</f>
        <v>0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109</v>
      </c>
      <c r="CY7" s="49"/>
      <c r="CZ7" s="52">
        <f>CZ8</f>
        <v>2619.8000000000002</v>
      </c>
      <c r="DA7" s="52">
        <f t="shared" ref="DA7:DI7" si="16">DA8</f>
        <v>1811.6</v>
      </c>
      <c r="DB7" s="52">
        <f t="shared" si="16"/>
        <v>2239.9</v>
      </c>
      <c r="DC7" s="52">
        <f t="shared" si="16"/>
        <v>2212.1</v>
      </c>
      <c r="DD7" s="52">
        <f t="shared" si="16"/>
        <v>1755.5</v>
      </c>
      <c r="DE7" s="52">
        <f t="shared" si="16"/>
        <v>165.9</v>
      </c>
      <c r="DF7" s="52">
        <f t="shared" si="16"/>
        <v>1263.5</v>
      </c>
      <c r="DG7" s="52">
        <f t="shared" si="16"/>
        <v>69.3</v>
      </c>
      <c r="DH7" s="52">
        <f t="shared" si="16"/>
        <v>93</v>
      </c>
      <c r="DI7" s="52">
        <f t="shared" si="16"/>
        <v>141.1</v>
      </c>
      <c r="DJ7" s="49"/>
      <c r="DK7" s="52">
        <f>DK8</f>
        <v>145</v>
      </c>
      <c r="DL7" s="52">
        <f t="shared" ref="DL7:DT7" si="17">DL8</f>
        <v>208.7</v>
      </c>
      <c r="DM7" s="52">
        <f t="shared" si="17"/>
        <v>182.1</v>
      </c>
      <c r="DN7" s="52">
        <f t="shared" si="17"/>
        <v>181.7</v>
      </c>
      <c r="DO7" s="52">
        <f t="shared" si="17"/>
        <v>205</v>
      </c>
      <c r="DP7" s="52">
        <f t="shared" si="17"/>
        <v>135.30000000000001</v>
      </c>
      <c r="DQ7" s="52">
        <f t="shared" si="17"/>
        <v>127.8</v>
      </c>
      <c r="DR7" s="52">
        <f t="shared" si="17"/>
        <v>140.30000000000001</v>
      </c>
      <c r="DS7" s="52">
        <f t="shared" si="17"/>
        <v>147.30000000000001</v>
      </c>
      <c r="DT7" s="52">
        <f t="shared" si="17"/>
        <v>162.9</v>
      </c>
      <c r="DU7" s="49"/>
    </row>
    <row r="8" spans="1:125" s="54" customFormat="1" x14ac:dyDescent="0.15">
      <c r="A8" s="37"/>
      <c r="B8" s="55">
        <v>2022</v>
      </c>
      <c r="C8" s="55">
        <v>22039</v>
      </c>
      <c r="D8" s="55">
        <v>47</v>
      </c>
      <c r="E8" s="55">
        <v>14</v>
      </c>
      <c r="F8" s="55">
        <v>0</v>
      </c>
      <c r="G8" s="55">
        <v>1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46</v>
      </c>
      <c r="S8" s="57" t="s">
        <v>122</v>
      </c>
      <c r="T8" s="57" t="s">
        <v>123</v>
      </c>
      <c r="U8" s="58">
        <v>12001</v>
      </c>
      <c r="V8" s="58">
        <v>436</v>
      </c>
      <c r="W8" s="58">
        <v>160</v>
      </c>
      <c r="X8" s="57" t="s">
        <v>124</v>
      </c>
      <c r="Y8" s="59">
        <v>226.9</v>
      </c>
      <c r="Z8" s="59">
        <v>271.10000000000002</v>
      </c>
      <c r="AA8" s="59">
        <v>144.4</v>
      </c>
      <c r="AB8" s="59">
        <v>98.8</v>
      </c>
      <c r="AC8" s="59">
        <v>118.3</v>
      </c>
      <c r="AD8" s="59">
        <v>245.6</v>
      </c>
      <c r="AE8" s="59">
        <v>222.3</v>
      </c>
      <c r="AF8" s="59">
        <v>166.4</v>
      </c>
      <c r="AG8" s="59">
        <v>177.9</v>
      </c>
      <c r="AH8" s="59">
        <v>183.3</v>
      </c>
      <c r="AI8" s="56">
        <v>676.8</v>
      </c>
      <c r="AJ8" s="59">
        <v>0</v>
      </c>
      <c r="AK8" s="59">
        <v>0</v>
      </c>
      <c r="AL8" s="59">
        <v>0</v>
      </c>
      <c r="AM8" s="59">
        <v>12.8</v>
      </c>
      <c r="AN8" s="59">
        <v>53.6</v>
      </c>
      <c r="AO8" s="59">
        <v>3.5</v>
      </c>
      <c r="AP8" s="59">
        <v>3.1</v>
      </c>
      <c r="AQ8" s="59">
        <v>9.9</v>
      </c>
      <c r="AR8" s="59">
        <v>5.0999999999999996</v>
      </c>
      <c r="AS8" s="59">
        <v>5.6</v>
      </c>
      <c r="AT8" s="56">
        <v>3.6</v>
      </c>
      <c r="AU8" s="60">
        <v>0</v>
      </c>
      <c r="AV8" s="60">
        <v>0</v>
      </c>
      <c r="AW8" s="60">
        <v>0</v>
      </c>
      <c r="AX8" s="60">
        <v>38</v>
      </c>
      <c r="AY8" s="60">
        <v>226</v>
      </c>
      <c r="AZ8" s="60">
        <v>36</v>
      </c>
      <c r="BA8" s="60">
        <v>26</v>
      </c>
      <c r="BB8" s="60">
        <v>260</v>
      </c>
      <c r="BC8" s="60">
        <v>15564</v>
      </c>
      <c r="BD8" s="60">
        <v>28</v>
      </c>
      <c r="BE8" s="60">
        <v>33</v>
      </c>
      <c r="BF8" s="59">
        <v>54</v>
      </c>
      <c r="BG8" s="59">
        <v>60.6</v>
      </c>
      <c r="BH8" s="59">
        <v>55</v>
      </c>
      <c r="BI8" s="59">
        <v>57.3</v>
      </c>
      <c r="BJ8" s="59">
        <v>77.099999999999994</v>
      </c>
      <c r="BK8" s="59">
        <v>30.7</v>
      </c>
      <c r="BL8" s="59">
        <v>13.5</v>
      </c>
      <c r="BM8" s="59">
        <v>-15.8</v>
      </c>
      <c r="BN8" s="59">
        <v>5</v>
      </c>
      <c r="BO8" s="59">
        <v>18.399999999999999</v>
      </c>
      <c r="BP8" s="56">
        <v>12.8</v>
      </c>
      <c r="BQ8" s="60">
        <v>82979</v>
      </c>
      <c r="BR8" s="60">
        <v>115831</v>
      </c>
      <c r="BS8" s="60">
        <v>37250</v>
      </c>
      <c r="BT8" s="61">
        <v>39755</v>
      </c>
      <c r="BU8" s="61">
        <v>52091</v>
      </c>
      <c r="BV8" s="60">
        <v>24379</v>
      </c>
      <c r="BW8" s="60">
        <v>22466</v>
      </c>
      <c r="BX8" s="60">
        <v>13494</v>
      </c>
      <c r="BY8" s="60">
        <v>17746</v>
      </c>
      <c r="BZ8" s="60">
        <v>17293</v>
      </c>
      <c r="CA8" s="58">
        <v>10556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114279</v>
      </c>
      <c r="CN8" s="58">
        <v>0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2619.8000000000002</v>
      </c>
      <c r="DA8" s="59">
        <v>1811.6</v>
      </c>
      <c r="DB8" s="59">
        <v>2239.9</v>
      </c>
      <c r="DC8" s="59">
        <v>2212.1</v>
      </c>
      <c r="DD8" s="59">
        <v>1755.5</v>
      </c>
      <c r="DE8" s="59">
        <v>165.9</v>
      </c>
      <c r="DF8" s="59">
        <v>1263.5</v>
      </c>
      <c r="DG8" s="59">
        <v>69.3</v>
      </c>
      <c r="DH8" s="59">
        <v>93</v>
      </c>
      <c r="DI8" s="59">
        <v>141.1</v>
      </c>
      <c r="DJ8" s="56">
        <v>72.2</v>
      </c>
      <c r="DK8" s="59">
        <v>145</v>
      </c>
      <c r="DL8" s="59">
        <v>208.7</v>
      </c>
      <c r="DM8" s="59">
        <v>182.1</v>
      </c>
      <c r="DN8" s="59">
        <v>181.7</v>
      </c>
      <c r="DO8" s="59">
        <v>205</v>
      </c>
      <c r="DP8" s="59">
        <v>135.30000000000001</v>
      </c>
      <c r="DQ8" s="59">
        <v>127.8</v>
      </c>
      <c r="DR8" s="59">
        <v>140.30000000000001</v>
      </c>
      <c r="DS8" s="59">
        <v>147.30000000000001</v>
      </c>
      <c r="DT8" s="59">
        <v>162.9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2024-01-24T01:43:48Z</cp:lastPrinted>
  <dcterms:created xsi:type="dcterms:W3CDTF">2024-01-11T00:08:01Z</dcterms:created>
  <dcterms:modified xsi:type="dcterms:W3CDTF">2024-01-24T02:15:16Z</dcterms:modified>
  <cp:category/>
</cp:coreProperties>
</file>