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wnas11\NasJyouGesuidou\管理課\02管理係\70-会計業務\06-経営比較分析表\R4\（提出用）経営比較分析表\"/>
    </mc:Choice>
  </mc:AlternateContent>
  <workbookProtection workbookAlgorithmName="SHA-512" workbookHashValue="qhvHSey08HHY2R2HcPn/Ibs0CZA3sEDzCmOKZyBgGJ6qqUbPmuJ/7aQJwOANrDRSqysJ1v8zJtUAyipl3JzbPQ==" workbookSaltValue="SGfMnwMRxEXQj0R0bE5NzQ=="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<sst xmlns="http://schemas.openxmlformats.org/spreadsheetml/2006/main" count="231" uniqueCount="117">
  <si>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</si>
  <si>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</si>
  <si>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</si>
  <si>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</si>
  <si>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</si>
  <si>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</si>
  <si>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</si>
  <si>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</si>
  <si>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</si>
  <si>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</si>
  <si>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</si>
  <si>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</si>
  <si>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</si>
  <si>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</si>
  <si>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</si>
  <si>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</si>
  <si>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</si>
  <si>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</si>
  <si>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</si>
  <si>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</si>
  <si>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</si>
  <si>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</si>
  <si>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</si>
  <si>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</si>
  <si>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</si>
  <si>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</si>
  <si>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</si>
  <si>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</si>
  <si>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</si>
  <si>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</si>
  <si>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</si>
  <si>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</si>
  <si>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</si>
  <si>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</si>
  <si>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</si>
  <si>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</si>
  <si>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</si>
  <si>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</si>
  <si>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</si>
  <si>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</si>
  <si>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</si>
  <si>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</si>
  <si>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</si>
  <si>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</si>
  <si>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</si>
  <si>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</si>
  <si>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</si>
  <si>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</si>
  <si>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</si>
  <si>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</si>
  <si>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</si>
  <si>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</si>
  <si>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</si>
  <si>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</si>
  <si>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</si>
  <si>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</si>
  <si>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</si>
  <si>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</si>
  <si>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</si>
  <si>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</si>
  <si>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</si>
  <si>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</si>
  <si>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</si>
  <si>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</si>
  <si>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</si>
  <si>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</si>
  <si>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</si>
  <si>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</si>
  <si>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</si>
  <si>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</si>
  <si>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</si>
  <si>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</si>
  <si>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</si>
  <si>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</si>
  <si>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</si>
  <si>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</si>
  <si>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</si>
  <si>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</si>
  <si>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</si>
  <si>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</si>
  <si>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</si>
  <si>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</si>
  <si>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</si>
  <si>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</si>
  <si>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</si>
  <si>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</si>
  <si>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</si>
  <si>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</si>
  <si>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</si>
  <si>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</si>
  <si>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</si>
  <si>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</si>
  <si>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</si>
  <si>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</si>
  <si>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</si>
  <si>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</si>
  <si>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十和田市</t>
  </si>
  <si>
    <t>法適用</t>
  </si>
  <si>
    <t>下水道事業</t>
  </si>
  <si>
    <t>簡易排水</t>
  </si>
  <si>
    <t>J2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</si>
  <si>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</si>
  <si>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</si>
  <si>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</si>
  <si>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</si>
  <si>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</si>
  <si>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</si>
  <si>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</si>
  <si>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</si>
  <si>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</si>
  <si>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</si>
  <si>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</si>
  <si>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</si>
  <si>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</si>
  <si>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「経常収支比率」は分流式経費に係る一般会計からの繰入金が増となったことにより、経常収益が増となったため、前年度よりも良好となっているが、類似団体より不良な状態となっている。
また、「累積欠損金比率」「流動比率」「経費回収率」「汚水処理原価」は維持管理に係る費用が増となったため、経常損失となり、前年度よりも不良な状態となっており、類似団体と比較しても不良な状態となっている。このことについては、処理区域が小さく維持管理に係る費用が多くなっているため、小規模の処理施設の効率的な維持管理方法等の検討が必要である。
「企業債残高対事業規模比率」は平成21年度に企業債完済により残高がないため、０％である。
「施設利用率」は前年度と同じであるが、類似団体より高い水準となっている。
「水洗化率」は処理区域内人口全てが水洗便所を設置しているため、100％である。</t>
    <rPh sb="9" eb="11">
      <t>ブンリュウ</t>
    </rPh>
    <rPh sb="11" eb="12">
      <t>シキ</t>
    </rPh>
    <rPh sb="12" eb="14">
      <t>ケイヒ</t>
    </rPh>
    <rPh sb="15" eb="16">
      <t>カカ</t>
    </rPh>
    <rPh sb="17" eb="19">
      <t>イッパン</t>
    </rPh>
    <rPh sb="19" eb="21">
      <t>カイケイ</t>
    </rPh>
    <rPh sb="24" eb="26">
      <t>クリイレ</t>
    </rPh>
    <rPh sb="26" eb="27">
      <t>キン</t>
    </rPh>
    <rPh sb="28" eb="29">
      <t>ゾウ</t>
    </rPh>
    <rPh sb="39" eb="41">
      <t>ケイジョウ</t>
    </rPh>
    <rPh sb="41" eb="43">
      <t>シュウエキ</t>
    </rPh>
    <rPh sb="52" eb="55">
      <t>ゼンネンド</t>
    </rPh>
    <rPh sb="58" eb="60">
      <t>リョウコウ</t>
    </rPh>
    <rPh sb="68" eb="70">
      <t>ルイジ</t>
    </rPh>
    <rPh sb="70" eb="72">
      <t>ダンタイ</t>
    </rPh>
    <rPh sb="74" eb="76">
      <t>フリョウ</t>
    </rPh>
    <rPh sb="77" eb="79">
      <t>ジョウタイ</t>
    </rPh>
    <rPh sb="91" eb="93">
      <t>ルイセキ</t>
    </rPh>
    <rPh sb="93" eb="95">
      <t>ケッソン</t>
    </rPh>
    <rPh sb="95" eb="96">
      <t>キン</t>
    </rPh>
    <rPh sb="96" eb="98">
      <t>ヒリツ</t>
    </rPh>
    <rPh sb="100" eb="102">
      <t>リュウドウ</t>
    </rPh>
    <rPh sb="102" eb="104">
      <t>ヒリツ</t>
    </rPh>
    <rPh sb="106" eb="108">
      <t>ケイヒ</t>
    </rPh>
    <rPh sb="108" eb="110">
      <t>カイシュウ</t>
    </rPh>
    <rPh sb="110" eb="111">
      <t>リツ</t>
    </rPh>
    <rPh sb="113" eb="115">
      <t>オスイ</t>
    </rPh>
    <rPh sb="115" eb="117">
      <t>ショリ</t>
    </rPh>
    <rPh sb="117" eb="119">
      <t>ゲンカ</t>
    </rPh>
    <rPh sb="121" eb="123">
      <t>イジ</t>
    </rPh>
    <rPh sb="123" eb="125">
      <t>カンリ</t>
    </rPh>
    <rPh sb="126" eb="127">
      <t>カカ</t>
    </rPh>
    <rPh sb="128" eb="130">
      <t>ヒヨウ</t>
    </rPh>
    <rPh sb="131" eb="132">
      <t>ゾウ</t>
    </rPh>
    <rPh sb="139" eb="141">
      <t>ケイジョウ</t>
    </rPh>
    <rPh sb="141" eb="143">
      <t>ソンシツ</t>
    </rPh>
    <rPh sb="147" eb="150">
      <t>ゼンネンド</t>
    </rPh>
    <rPh sb="153" eb="155">
      <t>フリョウ</t>
    </rPh>
    <rPh sb="156" eb="158">
      <t>ジョウタイ</t>
    </rPh>
    <rPh sb="170" eb="172">
      <t>ヒカク</t>
    </rPh>
    <rPh sb="175" eb="177">
      <t>フリョウ</t>
    </rPh>
    <rPh sb="178" eb="180">
      <t>ジョウタイ</t>
    </rPh>
    <rPh sb="210" eb="211">
      <t>カカ</t>
    </rPh>
    <rPh sb="262" eb="263">
      <t>タイ</t>
    </rPh>
    <rPh sb="263" eb="265">
      <t>ジギョウ</t>
    </rPh>
    <rPh sb="265" eb="267">
      <t>キボ</t>
    </rPh>
    <rPh sb="267" eb="269">
      <t>ヒリツ</t>
    </rPh>
    <rPh sb="271" eb="273">
      <t>ヘイセイ</t>
    </rPh>
    <rPh sb="275" eb="277">
      <t>ネンド</t>
    </rPh>
    <rPh sb="278" eb="280">
      <t>キギョウ</t>
    </rPh>
    <rPh sb="280" eb="281">
      <t>サイ</t>
    </rPh>
    <rPh sb="281" eb="283">
      <t>カンサイ</t>
    </rPh>
    <rPh sb="286" eb="288">
      <t>ザンダカ</t>
    </rPh>
    <rPh sb="309" eb="312">
      <t>ゼンネンド</t>
    </rPh>
    <rPh sb="313" eb="314">
      <t>オナ</t>
    </rPh>
    <rPh sb="328" eb="330">
      <t>スイジュン</t>
    </rPh>
    <rPh sb="345" eb="347">
      <t>ショリ</t>
    </rPh>
    <rPh sb="347" eb="349">
      <t>クイキ</t>
    </rPh>
    <rPh sb="349" eb="350">
      <t>ナイ</t>
    </rPh>
    <rPh sb="350" eb="352">
      <t>ジンコウ</t>
    </rPh>
    <rPh sb="352" eb="353">
      <t>スベ</t>
    </rPh>
    <rPh sb="355" eb="357">
      <t>スイセン</t>
    </rPh>
    <rPh sb="357" eb="359">
      <t>ベンジョ</t>
    </rPh>
    <rPh sb="360" eb="362">
      <t>セッチ</t>
    </rPh>
    <phoneticPr fontId="4"/>
  </si>
  <si>
    <t>「有形固定資産減価償却率」は年々増加しており、類似団体より高い水準となっている。
「管渠老朽化率」「管渠改善率」は未だ０％であり、供用開始から28年であるため耐用年数（50年）を超えている管渠はない。</t>
    <rPh sb="31" eb="33">
      <t>スイジュン</t>
    </rPh>
    <rPh sb="50" eb="52">
      <t>カンキョ</t>
    </rPh>
    <rPh sb="52" eb="54">
      <t>カイゼン</t>
    </rPh>
    <rPh sb="54" eb="55">
      <t>リツ</t>
    </rPh>
    <phoneticPr fontId="4"/>
  </si>
  <si>
    <t>　経営の健全性・効率性については、使用料の増加が見込めないため、小規模の処理施設においての効率的な維持管理方法等の検討を行い、経費の削減に努め、累積欠損金を減らしていかなければならない。
　老朽化の状況については、ストックマネジメント計画を策定し、それに基づき耐用年数までに更新・改善工事に取り組んでいく必要がある。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</si>
</sst>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33F-475D-918F-3A875E94D3E2}"/>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133F-475D-918F-3A875E94D3E2}"/>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33.33</c:v>
                </c:pt>
                <c:pt idx="1">
                  <c:v>36.67</c:v>
                </c:pt>
                <c:pt idx="2">
                  <c:v>33.33</c:v>
                </c:pt>
                <c:pt idx="3">
                  <c:v>26.67</c:v>
                </c:pt>
                <c:pt idx="4">
                  <c:v>26.67</c:v>
                </c:pt>
              </c:numCache>
            </c:numRef>
          </c:val>
          <c:extLst>
            <c:ext xmlns:c16="http://schemas.microsoft.com/office/drawing/2014/chart" uri="{C3380CC4-5D6E-409C-BE32-E72D297353CC}">
              <c16:uniqueId val="{00000000-A412-4DD0-8281-FE38B6E077BF}"/>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27.09</c:v>
                </c:pt>
                <c:pt idx="1">
                  <c:v>26.64</c:v>
                </c:pt>
                <c:pt idx="2">
                  <c:v>26.11</c:v>
                </c:pt>
                <c:pt idx="3">
                  <c:v>24.44</c:v>
                </c:pt>
                <c:pt idx="4">
                  <c:v>25.16</c:v>
                </c:pt>
              </c:numCache>
            </c:numRef>
          </c:val>
          <c:smooth val="0"/>
          <c:extLst>
            <c:ext xmlns:c16="http://schemas.microsoft.com/office/drawing/2014/chart" uri="{C3380CC4-5D6E-409C-BE32-E72D297353CC}">
              <c16:uniqueId val="{00000001-A412-4DD0-8281-FE38B6E077BF}"/>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A9C1-44C9-9ADE-05389CC13927}"/>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95.1</c:v>
                </c:pt>
                <c:pt idx="1">
                  <c:v>95.52</c:v>
                </c:pt>
                <c:pt idx="2">
                  <c:v>94.97</c:v>
                </c:pt>
                <c:pt idx="3">
                  <c:v>95.52</c:v>
                </c:pt>
                <c:pt idx="4">
                  <c:v>95.65</c:v>
                </c:pt>
              </c:numCache>
            </c:numRef>
          </c:val>
          <c:smooth val="0"/>
          <c:extLst>
            <c:ext xmlns:c16="http://schemas.microsoft.com/office/drawing/2014/chart" uri="{C3380CC4-5D6E-409C-BE32-E72D297353CC}">
              <c16:uniqueId val="{00000001-A9C1-44C9-9ADE-05389CC13927}"/>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27.36</c:v>
                </c:pt>
                <c:pt idx="1">
                  <c:v>28.16</c:v>
                </c:pt>
                <c:pt idx="2">
                  <c:v>26.98</c:v>
                </c:pt>
                <c:pt idx="3">
                  <c:v>31.52</c:v>
                </c:pt>
                <c:pt idx="4">
                  <c:v>38.54</c:v>
                </c:pt>
              </c:numCache>
            </c:numRef>
          </c:val>
          <c:extLst>
            <c:ext xmlns:c16="http://schemas.microsoft.com/office/drawing/2014/chart" uri="{C3380CC4-5D6E-409C-BE32-E72D297353CC}">
              <c16:uniqueId val="{00000000-339C-4EC5-8840-78C0AF94CC73}"/>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41.09</c:v>
                </c:pt>
                <c:pt idx="1">
                  <c:v>85.72</c:v>
                </c:pt>
                <c:pt idx="2">
                  <c:v>88.54</c:v>
                </c:pt>
                <c:pt idx="3">
                  <c:v>84.34</c:v>
                </c:pt>
                <c:pt idx="4">
                  <c:v>84.44</c:v>
                </c:pt>
              </c:numCache>
            </c:numRef>
          </c:val>
          <c:smooth val="0"/>
          <c:extLst>
            <c:ext xmlns:c16="http://schemas.microsoft.com/office/drawing/2014/chart" uri="{C3380CC4-5D6E-409C-BE32-E72D297353CC}">
              <c16:uniqueId val="{00000001-339C-4EC5-8840-78C0AF94CC73}"/>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39.99</c:v>
                </c:pt>
                <c:pt idx="1">
                  <c:v>41.93</c:v>
                </c:pt>
                <c:pt idx="2">
                  <c:v>43.88</c:v>
                </c:pt>
                <c:pt idx="3">
                  <c:v>45.83</c:v>
                </c:pt>
                <c:pt idx="4">
                  <c:v>47.78</c:v>
                </c:pt>
              </c:numCache>
            </c:numRef>
          </c:val>
          <c:extLst>
            <c:ext xmlns:c16="http://schemas.microsoft.com/office/drawing/2014/chart" uri="{C3380CC4-5D6E-409C-BE32-E72D297353CC}">
              <c16:uniqueId val="{00000000-6C3E-47F3-84B7-3C0CB4798A23}"/>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37.5</c:v>
                </c:pt>
                <c:pt idx="1">
                  <c:v>29.79</c:v>
                </c:pt>
                <c:pt idx="2">
                  <c:v>32.49</c:v>
                </c:pt>
                <c:pt idx="3">
                  <c:v>33.799999999999997</c:v>
                </c:pt>
                <c:pt idx="4">
                  <c:v>36.31</c:v>
                </c:pt>
              </c:numCache>
            </c:numRef>
          </c:val>
          <c:smooth val="0"/>
          <c:extLst>
            <c:ext xmlns:c16="http://schemas.microsoft.com/office/drawing/2014/chart" uri="{C3380CC4-5D6E-409C-BE32-E72D297353CC}">
              <c16:uniqueId val="{00000001-6C3E-47F3-84B7-3C0CB4798A23}"/>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E43-4516-B6BE-65CDD5FC0C1B}"/>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FE43-4516-B6BE-65CDD5FC0C1B}"/>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7380.65</c:v>
                </c:pt>
                <c:pt idx="1">
                  <c:v>7475.67</c:v>
                </c:pt>
                <c:pt idx="2">
                  <c:v>8595.06</c:v>
                </c:pt>
                <c:pt idx="3">
                  <c:v>9125.61</c:v>
                </c:pt>
                <c:pt idx="4">
                  <c:v>9992.24</c:v>
                </c:pt>
              </c:numCache>
            </c:numRef>
          </c:val>
          <c:extLst>
            <c:ext xmlns:c16="http://schemas.microsoft.com/office/drawing/2014/chart" uri="{C3380CC4-5D6E-409C-BE32-E72D297353CC}">
              <c16:uniqueId val="{00000000-07BD-4A97-9DC0-02C33989156A}"/>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4451.38</c:v>
                </c:pt>
                <c:pt idx="1">
                  <c:v>3214.1</c:v>
                </c:pt>
                <c:pt idx="2">
                  <c:v>1351.99</c:v>
                </c:pt>
                <c:pt idx="3">
                  <c:v>1369.17</c:v>
                </c:pt>
                <c:pt idx="4">
                  <c:v>1482.59</c:v>
                </c:pt>
              </c:numCache>
            </c:numRef>
          </c:val>
          <c:smooth val="0"/>
          <c:extLst>
            <c:ext xmlns:c16="http://schemas.microsoft.com/office/drawing/2014/chart" uri="{C3380CC4-5D6E-409C-BE32-E72D297353CC}">
              <c16:uniqueId val="{00000001-07BD-4A97-9DC0-02C33989156A}"/>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203.02</c:v>
                </c:pt>
                <c:pt idx="1">
                  <c:v>199.57</c:v>
                </c:pt>
                <c:pt idx="2">
                  <c:v>164.75</c:v>
                </c:pt>
                <c:pt idx="3">
                  <c:v>154.07</c:v>
                </c:pt>
                <c:pt idx="4">
                  <c:v>161.58000000000001</c:v>
                </c:pt>
              </c:numCache>
            </c:numRef>
          </c:val>
          <c:extLst>
            <c:ext xmlns:c16="http://schemas.microsoft.com/office/drawing/2014/chart" uri="{C3380CC4-5D6E-409C-BE32-E72D297353CC}">
              <c16:uniqueId val="{00000000-5439-402A-A57C-60D80088B077}"/>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827.8</c:v>
                </c:pt>
                <c:pt idx="1">
                  <c:v>632.58000000000004</c:v>
                </c:pt>
                <c:pt idx="2">
                  <c:v>205.9</c:v>
                </c:pt>
                <c:pt idx="3">
                  <c:v>193.81</c:v>
                </c:pt>
                <c:pt idx="4">
                  <c:v>197.34</c:v>
                </c:pt>
              </c:numCache>
            </c:numRef>
          </c:val>
          <c:smooth val="0"/>
          <c:extLst>
            <c:ext xmlns:c16="http://schemas.microsoft.com/office/drawing/2014/chart" uri="{C3380CC4-5D6E-409C-BE32-E72D297353CC}">
              <c16:uniqueId val="{00000001-5439-402A-A57C-60D80088B077}"/>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8DF-47B5-9D32-27922E2E1209}"/>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196.19</c:v>
                </c:pt>
                <c:pt idx="1">
                  <c:v>129.4</c:v>
                </c:pt>
                <c:pt idx="2">
                  <c:v>126.26</c:v>
                </c:pt>
                <c:pt idx="3">
                  <c:v>113.17</c:v>
                </c:pt>
                <c:pt idx="4">
                  <c:v>160.77000000000001</c:v>
                </c:pt>
              </c:numCache>
            </c:numRef>
          </c:val>
          <c:smooth val="0"/>
          <c:extLst>
            <c:ext xmlns:c16="http://schemas.microsoft.com/office/drawing/2014/chart" uri="{C3380CC4-5D6E-409C-BE32-E72D297353CC}">
              <c16:uniqueId val="{00000001-B8DF-47B5-9D32-27922E2E1209}"/>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23.41</c:v>
                </c:pt>
                <c:pt idx="1">
                  <c:v>23.9</c:v>
                </c:pt>
                <c:pt idx="2">
                  <c:v>22.18</c:v>
                </c:pt>
                <c:pt idx="3">
                  <c:v>21.98</c:v>
                </c:pt>
                <c:pt idx="4">
                  <c:v>21.35</c:v>
                </c:pt>
              </c:numCache>
            </c:numRef>
          </c:val>
          <c:extLst>
            <c:ext xmlns:c16="http://schemas.microsoft.com/office/drawing/2014/chart" uri="{C3380CC4-5D6E-409C-BE32-E72D297353CC}">
              <c16:uniqueId val="{00000000-A1AA-4398-85F6-03B3677821C7}"/>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39.07</c:v>
                </c:pt>
                <c:pt idx="1">
                  <c:v>38.409999999999997</c:v>
                </c:pt>
                <c:pt idx="2">
                  <c:v>35.869999999999997</c:v>
                </c:pt>
                <c:pt idx="3">
                  <c:v>31.6</c:v>
                </c:pt>
                <c:pt idx="4">
                  <c:v>30.19</c:v>
                </c:pt>
              </c:numCache>
            </c:numRef>
          </c:val>
          <c:smooth val="0"/>
          <c:extLst>
            <c:ext xmlns:c16="http://schemas.microsoft.com/office/drawing/2014/chart" uri="{C3380CC4-5D6E-409C-BE32-E72D297353CC}">
              <c16:uniqueId val="{00000001-A1AA-4398-85F6-03B3677821C7}"/>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870.71</c:v>
                </c:pt>
                <c:pt idx="1">
                  <c:v>840.88</c:v>
                </c:pt>
                <c:pt idx="2">
                  <c:v>922.93</c:v>
                </c:pt>
                <c:pt idx="3">
                  <c:v>949.93</c:v>
                </c:pt>
                <c:pt idx="4">
                  <c:v>967.65</c:v>
                </c:pt>
              </c:numCache>
            </c:numRef>
          </c:val>
          <c:extLst>
            <c:ext xmlns:c16="http://schemas.microsoft.com/office/drawing/2014/chart" uri="{C3380CC4-5D6E-409C-BE32-E72D297353CC}">
              <c16:uniqueId val="{00000000-FBD0-4FE9-9E8F-6732FEA94EE6}"/>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485</c:v>
                </c:pt>
                <c:pt idx="1">
                  <c:v>501.56</c:v>
                </c:pt>
                <c:pt idx="2">
                  <c:v>528.78</c:v>
                </c:pt>
                <c:pt idx="3">
                  <c:v>596.92999999999995</c:v>
                </c:pt>
                <c:pt idx="4">
                  <c:v>631.54999999999995</c:v>
                </c:pt>
              </c:numCache>
            </c:numRef>
          </c:val>
          <c:smooth val="0"/>
          <c:extLst>
            <c:ext xmlns:c16="http://schemas.microsoft.com/office/drawing/2014/chart" uri="{C3380CC4-5D6E-409C-BE32-E72D297353CC}">
              <c16:uniqueId val="{00000001-FBD0-4FE9-9E8F-6732FEA94EE6}"/>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【84.44】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【1,482.59】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【197.34】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【160.77】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【95.65】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【631.55】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【30.19】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40" zoomScale="70" zoomScaleNormal="7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青森県　十和田市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法適用</v>
      </c>
      <c r="C8" s="35"/>
      <c r="D8" s="35"/>
      <c r="E8" s="35"/>
      <c r="F8" s="35"/>
      <c r="G8" s="35"/>
      <c r="H8" s="35"/>
      <c r="I8" s="35" t="str">
        <f>データ!J6</f>
        <v>下水道事業</v>
      </c>
      <c r="J8" s="35"/>
      <c r="K8" s="35"/>
      <c r="L8" s="35"/>
      <c r="M8" s="35"/>
      <c r="N8" s="35"/>
      <c r="O8" s="35"/>
      <c r="P8" s="35" t="str">
        <f>データ!K6</f>
        <v>簡易排水</v>
      </c>
      <c r="Q8" s="35"/>
      <c r="R8" s="35"/>
      <c r="S8" s="35"/>
      <c r="T8" s="35"/>
      <c r="U8" s="35"/>
      <c r="V8" s="35"/>
      <c r="W8" s="35" t="str">
        <f>データ!L6</f>
        <v>J2</v>
      </c>
      <c r="X8" s="35"/>
      <c r="Y8" s="35"/>
      <c r="Z8" s="35"/>
      <c r="AA8" s="35"/>
      <c r="AB8" s="35"/>
      <c r="AC8" s="35"/>
      <c r="AD8" s="36" t="str">
        <f>データ!$M$6</f>
        <v>非設置</v>
      </c>
      <c r="AE8" s="36"/>
      <c r="AF8" s="36"/>
      <c r="AG8" s="36"/>
      <c r="AH8" s="36"/>
      <c r="AI8" s="36"/>
      <c r="AJ8" s="36"/>
      <c r="AK8" s="3"/>
      <c r="AL8" s="37">
        <f>データ!S6</f>
        <v>59024</v>
      </c>
      <c r="AM8" s="37"/>
      <c r="AN8" s="37"/>
      <c r="AO8" s="37"/>
      <c r="AP8" s="37"/>
      <c r="AQ8" s="37"/>
      <c r="AR8" s="37"/>
      <c r="AS8" s="37"/>
      <c r="AT8" s="38">
        <f>データ!T6</f>
        <v>725.65</v>
      </c>
      <c r="AU8" s="38"/>
      <c r="AV8" s="38"/>
      <c r="AW8" s="38"/>
      <c r="AX8" s="38"/>
      <c r="AY8" s="38"/>
      <c r="AZ8" s="38"/>
      <c r="BA8" s="38"/>
      <c r="BB8" s="38">
        <f>データ!U6</f>
        <v>81.34</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f>データ!O6</f>
        <v>98.66</v>
      </c>
      <c r="J10" s="38"/>
      <c r="K10" s="38"/>
      <c r="L10" s="38"/>
      <c r="M10" s="38"/>
      <c r="N10" s="38"/>
      <c r="O10" s="38"/>
      <c r="P10" s="38">
        <f>データ!P6</f>
        <v>7.0000000000000007E-2</v>
      </c>
      <c r="Q10" s="38"/>
      <c r="R10" s="38"/>
      <c r="S10" s="38"/>
      <c r="T10" s="38"/>
      <c r="U10" s="38"/>
      <c r="V10" s="38"/>
      <c r="W10" s="38">
        <f>データ!Q6</f>
        <v>114.4</v>
      </c>
      <c r="X10" s="38"/>
      <c r="Y10" s="38"/>
      <c r="Z10" s="38"/>
      <c r="AA10" s="38"/>
      <c r="AB10" s="38"/>
      <c r="AC10" s="38"/>
      <c r="AD10" s="37">
        <f>データ!R6</f>
        <v>4045</v>
      </c>
      <c r="AE10" s="37"/>
      <c r="AF10" s="37"/>
      <c r="AG10" s="37"/>
      <c r="AH10" s="37"/>
      <c r="AI10" s="37"/>
      <c r="AJ10" s="37"/>
      <c r="AK10" s="2"/>
      <c r="AL10" s="37">
        <f>データ!V6</f>
        <v>39</v>
      </c>
      <c r="AM10" s="37"/>
      <c r="AN10" s="37"/>
      <c r="AO10" s="37"/>
      <c r="AP10" s="37"/>
      <c r="AQ10" s="37"/>
      <c r="AR10" s="37"/>
      <c r="AS10" s="37"/>
      <c r="AT10" s="38">
        <f>データ!W6</f>
        <v>0.06</v>
      </c>
      <c r="AU10" s="38"/>
      <c r="AV10" s="38"/>
      <c r="AW10" s="38"/>
      <c r="AX10" s="38"/>
      <c r="AY10" s="38"/>
      <c r="AZ10" s="38"/>
      <c r="BA10" s="38"/>
      <c r="BB10" s="38">
        <f>データ!X6</f>
        <v>650</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114</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115</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116</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【84.44】</v>
      </c>
      <c r="F85" s="12" t="str">
        <f>データ!AT6</f>
        <v>【1,482.59】</v>
      </c>
      <c r="G85" s="12" t="str">
        <f>データ!BE6</f>
        <v>【197.34】</v>
      </c>
      <c r="H85" s="12" t="str">
        <f>データ!BP6</f>
        <v>【160.77】</v>
      </c>
      <c r="I85" s="12" t="str">
        <f>データ!CA6</f>
        <v>【30.19】</v>
      </c>
      <c r="J85" s="12" t="str">
        <f>データ!CL6</f>
        <v>【631.55】</v>
      </c>
      <c r="K85" s="12" t="str">
        <f>データ!CW6</f>
        <v>【25.16】</v>
      </c>
      <c r="L85" s="12" t="str">
        <f>データ!DH6</f>
        <v>【95.65】</v>
      </c>
      <c r="M85" s="12" t="str">
        <f>データ!DS6</f>
        <v>【36.31】</v>
      </c>
      <c r="N85" s="12" t="str">
        <f>データ!ED6</f>
        <v>【0.00】</v>
      </c>
      <c r="O85" s="12" t="str">
        <f>データ!EO6</f>
        <v>【0.00】</v>
      </c>
    </row>
  </sheetData>
  <sheetProtection algorithmName="SHA-512" hashValue="QXxeHbdZqWL3np+5AkcGPmJBMmfucCO+U1JdeswdLv8hdqBYyxOXL97quYbfls2m/otNIzfdX720erqRGLespw==" saltValue="99WukCoh4Co8AhWRLzyarA=="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22063</v>
      </c>
      <c r="D6" s="19">
        <f t="shared" si="3"/>
        <v>46</v>
      </c>
      <c r="E6" s="19">
        <f t="shared" si="3"/>
        <v>17</v>
      </c>
      <c r="F6" s="19">
        <f t="shared" si="3"/>
        <v>8</v>
      </c>
      <c r="G6" s="19">
        <f t="shared" si="3"/>
        <v>0</v>
      </c>
      <c r="H6" s="19" t="str">
        <f t="shared" si="3"/>
        <v>青森県　十和田市</v>
      </c>
      <c r="I6" s="19" t="str">
        <f t="shared" si="3"/>
        <v>法適用</v>
      </c>
      <c r="J6" s="19" t="str">
        <f t="shared" si="3"/>
        <v>下水道事業</v>
      </c>
      <c r="K6" s="19" t="str">
        <f t="shared" si="3"/>
        <v>簡易排水</v>
      </c>
      <c r="L6" s="19" t="str">
        <f t="shared" si="3"/>
        <v>J2</v>
      </c>
      <c r="M6" s="19" t="str">
        <f t="shared" si="3"/>
        <v>非設置</v>
      </c>
      <c r="N6" s="20" t="str">
        <f t="shared" si="3"/>
        <v>-</v>
      </c>
      <c r="O6" s="20">
        <f t="shared" si="3"/>
        <v>98.66</v>
      </c>
      <c r="P6" s="20">
        <f t="shared" si="3"/>
        <v>7.0000000000000007E-2</v>
      </c>
      <c r="Q6" s="20">
        <f t="shared" si="3"/>
        <v>114.4</v>
      </c>
      <c r="R6" s="20">
        <f t="shared" si="3"/>
        <v>4045</v>
      </c>
      <c r="S6" s="20">
        <f t="shared" si="3"/>
        <v>59024</v>
      </c>
      <c r="T6" s="20">
        <f t="shared" si="3"/>
        <v>725.65</v>
      </c>
      <c r="U6" s="20">
        <f t="shared" si="3"/>
        <v>81.34</v>
      </c>
      <c r="V6" s="20">
        <f t="shared" si="3"/>
        <v>39</v>
      </c>
      <c r="W6" s="20">
        <f t="shared" si="3"/>
        <v>0.06</v>
      </c>
      <c r="X6" s="20">
        <f t="shared" si="3"/>
        <v>650</v>
      </c>
      <c r="Y6" s="21">
        <f>IF(Y7="",NA(),Y7)</f>
        <v>27.36</v>
      </c>
      <c r="Z6" s="21">
        <f t="shared" ref="Z6:AH6" si="4">IF(Z7="",NA(),Z7)</f>
        <v>28.16</v>
      </c>
      <c r="AA6" s="21">
        <f t="shared" si="4"/>
        <v>26.98</v>
      </c>
      <c r="AB6" s="21">
        <f t="shared" si="4"/>
        <v>31.52</v>
      </c>
      <c r="AC6" s="21">
        <f t="shared" si="4"/>
        <v>38.54</v>
      </c>
      <c r="AD6" s="21">
        <f t="shared" si="4"/>
        <v>41.09</v>
      </c>
      <c r="AE6" s="21">
        <f t="shared" si="4"/>
        <v>85.72</v>
      </c>
      <c r="AF6" s="21">
        <f t="shared" si="4"/>
        <v>88.54</v>
      </c>
      <c r="AG6" s="21">
        <f t="shared" si="4"/>
        <v>84.34</v>
      </c>
      <c r="AH6" s="21">
        <f t="shared" si="4"/>
        <v>84.44</v>
      </c>
      <c r="AI6" s="20" t="str">
        <f>IF(AI7="","",IF(AI7="-","【-】","【"&amp;SUBSTITUTE(TEXT(AI7,"#,##0.00"),"-","△")&amp;"】"))</f>
        <v>【84.44】</v>
      </c>
      <c r="AJ6" s="21">
        <f>IF(AJ7="",NA(),AJ7)</f>
        <v>7380.65</v>
      </c>
      <c r="AK6" s="21">
        <f t="shared" ref="AK6:AS6" si="5">IF(AK7="",NA(),AK7)</f>
        <v>7475.67</v>
      </c>
      <c r="AL6" s="21">
        <f t="shared" si="5"/>
        <v>8595.06</v>
      </c>
      <c r="AM6" s="21">
        <f t="shared" si="5"/>
        <v>9125.61</v>
      </c>
      <c r="AN6" s="21">
        <f t="shared" si="5"/>
        <v>9992.24</v>
      </c>
      <c r="AO6" s="21">
        <f t="shared" si="5"/>
        <v>4451.38</v>
      </c>
      <c r="AP6" s="21">
        <f t="shared" si="5"/>
        <v>3214.1</v>
      </c>
      <c r="AQ6" s="21">
        <f t="shared" si="5"/>
        <v>1351.99</v>
      </c>
      <c r="AR6" s="21">
        <f t="shared" si="5"/>
        <v>1369.17</v>
      </c>
      <c r="AS6" s="21">
        <f t="shared" si="5"/>
        <v>1482.59</v>
      </c>
      <c r="AT6" s="20" t="str">
        <f>IF(AT7="","",IF(AT7="-","【-】","【"&amp;SUBSTITUTE(TEXT(AT7,"#,##0.00"),"-","△")&amp;"】"))</f>
        <v>【1,482.59】</v>
      </c>
      <c r="AU6" s="21">
        <f>IF(AU7="",NA(),AU7)</f>
        <v>203.02</v>
      </c>
      <c r="AV6" s="21">
        <f t="shared" ref="AV6:BD6" si="6">IF(AV7="",NA(),AV7)</f>
        <v>199.57</v>
      </c>
      <c r="AW6" s="21">
        <f t="shared" si="6"/>
        <v>164.75</v>
      </c>
      <c r="AX6" s="21">
        <f t="shared" si="6"/>
        <v>154.07</v>
      </c>
      <c r="AY6" s="21">
        <f t="shared" si="6"/>
        <v>161.58000000000001</v>
      </c>
      <c r="AZ6" s="21">
        <f t="shared" si="6"/>
        <v>827.8</v>
      </c>
      <c r="BA6" s="21">
        <f t="shared" si="6"/>
        <v>632.58000000000004</v>
      </c>
      <c r="BB6" s="21">
        <f t="shared" si="6"/>
        <v>205.9</v>
      </c>
      <c r="BC6" s="21">
        <f t="shared" si="6"/>
        <v>193.81</v>
      </c>
      <c r="BD6" s="21">
        <f t="shared" si="6"/>
        <v>197.34</v>
      </c>
      <c r="BE6" s="20" t="str">
        <f>IF(BE7="","",IF(BE7="-","【-】","【"&amp;SUBSTITUTE(TEXT(BE7,"#,##0.00"),"-","△")&amp;"】"))</f>
        <v>【197.34】</v>
      </c>
      <c r="BF6" s="20">
        <f>IF(BF7="",NA(),BF7)</f>
        <v>0</v>
      </c>
      <c r="BG6" s="20">
        <f t="shared" ref="BG6:BO6" si="7">IF(BG7="",NA(),BG7)</f>
        <v>0</v>
      </c>
      <c r="BH6" s="20">
        <f t="shared" si="7"/>
        <v>0</v>
      </c>
      <c r="BI6" s="20">
        <f t="shared" si="7"/>
        <v>0</v>
      </c>
      <c r="BJ6" s="20">
        <f t="shared" si="7"/>
        <v>0</v>
      </c>
      <c r="BK6" s="21">
        <f t="shared" si="7"/>
        <v>196.19</v>
      </c>
      <c r="BL6" s="21">
        <f t="shared" si="7"/>
        <v>129.4</v>
      </c>
      <c r="BM6" s="21">
        <f t="shared" si="7"/>
        <v>126.26</v>
      </c>
      <c r="BN6" s="21">
        <f t="shared" si="7"/>
        <v>113.17</v>
      </c>
      <c r="BO6" s="21">
        <f t="shared" si="7"/>
        <v>160.77000000000001</v>
      </c>
      <c r="BP6" s="20" t="str">
        <f>IF(BP7="","",IF(BP7="-","【-】","【"&amp;SUBSTITUTE(TEXT(BP7,"#,##0.00"),"-","△")&amp;"】"))</f>
        <v>【160.77】</v>
      </c>
      <c r="BQ6" s="21">
        <f>IF(BQ7="",NA(),BQ7)</f>
        <v>23.41</v>
      </c>
      <c r="BR6" s="21">
        <f t="shared" ref="BR6:BZ6" si="8">IF(BR7="",NA(),BR7)</f>
        <v>23.9</v>
      </c>
      <c r="BS6" s="21">
        <f t="shared" si="8"/>
        <v>22.18</v>
      </c>
      <c r="BT6" s="21">
        <f t="shared" si="8"/>
        <v>21.98</v>
      </c>
      <c r="BU6" s="21">
        <f t="shared" si="8"/>
        <v>21.35</v>
      </c>
      <c r="BV6" s="21">
        <f t="shared" si="8"/>
        <v>39.07</v>
      </c>
      <c r="BW6" s="21">
        <f t="shared" si="8"/>
        <v>38.409999999999997</v>
      </c>
      <c r="BX6" s="21">
        <f t="shared" si="8"/>
        <v>35.869999999999997</v>
      </c>
      <c r="BY6" s="21">
        <f t="shared" si="8"/>
        <v>31.6</v>
      </c>
      <c r="BZ6" s="21">
        <f t="shared" si="8"/>
        <v>30.19</v>
      </c>
      <c r="CA6" s="20" t="str">
        <f>IF(CA7="","",IF(CA7="-","【-】","【"&amp;SUBSTITUTE(TEXT(CA7,"#,##0.00"),"-","△")&amp;"】"))</f>
        <v>【30.19】</v>
      </c>
      <c r="CB6" s="21">
        <f>IF(CB7="",NA(),CB7)</f>
        <v>870.71</v>
      </c>
      <c r="CC6" s="21">
        <f t="shared" ref="CC6:CK6" si="9">IF(CC7="",NA(),CC7)</f>
        <v>840.88</v>
      </c>
      <c r="CD6" s="21">
        <f t="shared" si="9"/>
        <v>922.93</v>
      </c>
      <c r="CE6" s="21">
        <f t="shared" si="9"/>
        <v>949.93</v>
      </c>
      <c r="CF6" s="21">
        <f t="shared" si="9"/>
        <v>967.65</v>
      </c>
      <c r="CG6" s="21">
        <f t="shared" si="9"/>
        <v>485</v>
      </c>
      <c r="CH6" s="21">
        <f t="shared" si="9"/>
        <v>501.56</v>
      </c>
      <c r="CI6" s="21">
        <f t="shared" si="9"/>
        <v>528.78</v>
      </c>
      <c r="CJ6" s="21">
        <f t="shared" si="9"/>
        <v>596.92999999999995</v>
      </c>
      <c r="CK6" s="21">
        <f t="shared" si="9"/>
        <v>631.54999999999995</v>
      </c>
      <c r="CL6" s="20" t="str">
        <f>IF(CL7="","",IF(CL7="-","【-】","【"&amp;SUBSTITUTE(TEXT(CL7,"#,##0.00"),"-","△")&amp;"】"))</f>
        <v>【631.55】</v>
      </c>
      <c r="CM6" s="21">
        <f>IF(CM7="",NA(),CM7)</f>
        <v>33.33</v>
      </c>
      <c r="CN6" s="21">
        <f t="shared" ref="CN6:CV6" si="10">IF(CN7="",NA(),CN7)</f>
        <v>36.67</v>
      </c>
      <c r="CO6" s="21">
        <f t="shared" si="10"/>
        <v>33.33</v>
      </c>
      <c r="CP6" s="21">
        <f t="shared" si="10"/>
        <v>26.67</v>
      </c>
      <c r="CQ6" s="21">
        <f t="shared" si="10"/>
        <v>26.67</v>
      </c>
      <c r="CR6" s="21">
        <f t="shared" si="10"/>
        <v>27.09</v>
      </c>
      <c r="CS6" s="21">
        <f t="shared" si="10"/>
        <v>26.64</v>
      </c>
      <c r="CT6" s="21">
        <f t="shared" si="10"/>
        <v>26.11</v>
      </c>
      <c r="CU6" s="21">
        <f t="shared" si="10"/>
        <v>24.44</v>
      </c>
      <c r="CV6" s="21">
        <f t="shared" si="10"/>
        <v>25.16</v>
      </c>
      <c r="CW6" s="20" t="str">
        <f>IF(CW7="","",IF(CW7="-","【-】","【"&amp;SUBSTITUTE(TEXT(CW7,"#,##0.00"),"-","△")&amp;"】"))</f>
        <v>【25.16】</v>
      </c>
      <c r="CX6" s="21">
        <f>IF(CX7="",NA(),CX7)</f>
        <v>100</v>
      </c>
      <c r="CY6" s="21">
        <f t="shared" ref="CY6:DG6" si="11">IF(CY7="",NA(),CY7)</f>
        <v>100</v>
      </c>
      <c r="CZ6" s="21">
        <f t="shared" si="11"/>
        <v>100</v>
      </c>
      <c r="DA6" s="21">
        <f t="shared" si="11"/>
        <v>100</v>
      </c>
      <c r="DB6" s="21">
        <f t="shared" si="11"/>
        <v>100</v>
      </c>
      <c r="DC6" s="21">
        <f t="shared" si="11"/>
        <v>95.1</v>
      </c>
      <c r="DD6" s="21">
        <f t="shared" si="11"/>
        <v>95.52</v>
      </c>
      <c r="DE6" s="21">
        <f t="shared" si="11"/>
        <v>94.97</v>
      </c>
      <c r="DF6" s="21">
        <f t="shared" si="11"/>
        <v>95.52</v>
      </c>
      <c r="DG6" s="21">
        <f t="shared" si="11"/>
        <v>95.65</v>
      </c>
      <c r="DH6" s="20" t="str">
        <f>IF(DH7="","",IF(DH7="-","【-】","【"&amp;SUBSTITUTE(TEXT(DH7,"#,##0.00"),"-","△")&amp;"】"))</f>
        <v>【95.65】</v>
      </c>
      <c r="DI6" s="21">
        <f>IF(DI7="",NA(),DI7)</f>
        <v>39.99</v>
      </c>
      <c r="DJ6" s="21">
        <f t="shared" ref="DJ6:DR6" si="12">IF(DJ7="",NA(),DJ7)</f>
        <v>41.93</v>
      </c>
      <c r="DK6" s="21">
        <f t="shared" si="12"/>
        <v>43.88</v>
      </c>
      <c r="DL6" s="21">
        <f t="shared" si="12"/>
        <v>45.83</v>
      </c>
      <c r="DM6" s="21">
        <f t="shared" si="12"/>
        <v>47.78</v>
      </c>
      <c r="DN6" s="21">
        <f t="shared" si="12"/>
        <v>37.5</v>
      </c>
      <c r="DO6" s="21">
        <f t="shared" si="12"/>
        <v>29.79</v>
      </c>
      <c r="DP6" s="21">
        <f t="shared" si="12"/>
        <v>32.49</v>
      </c>
      <c r="DQ6" s="21">
        <f t="shared" si="12"/>
        <v>33.799999999999997</v>
      </c>
      <c r="DR6" s="21">
        <f t="shared" si="12"/>
        <v>36.31</v>
      </c>
      <c r="DS6" s="20" t="str">
        <f>IF(DS7="","",IF(DS7="-","【-】","【"&amp;SUBSTITUTE(TEXT(DS7,"#,##0.00"),"-","△")&amp;"】"))</f>
        <v>【36.31】</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0">
        <f t="shared" si="13"/>
        <v>0</v>
      </c>
      <c r="EC6" s="20">
        <f t="shared" si="13"/>
        <v>0</v>
      </c>
      <c r="ED6" s="20" t="str">
        <f>IF(ED7="","",IF(ED7="-","【-】","【"&amp;SUBSTITUTE(TEXT(ED7,"#,##0.00"),"-","△")&amp;"】"))</f>
        <v>【0.00】</v>
      </c>
      <c r="EE6" s="20">
        <f>IF(EE7="",NA(),EE7)</f>
        <v>0</v>
      </c>
      <c r="EF6" s="20">
        <f t="shared" ref="EF6:EN6" si="14">IF(EF7="",NA(),EF7)</f>
        <v>0</v>
      </c>
      <c r="EG6" s="20">
        <f t="shared" si="14"/>
        <v>0</v>
      </c>
      <c r="EH6" s="20">
        <f t="shared" si="14"/>
        <v>0</v>
      </c>
      <c r="EI6" s="20">
        <f t="shared" si="14"/>
        <v>0</v>
      </c>
      <c r="EJ6" s="20">
        <f t="shared" si="14"/>
        <v>0</v>
      </c>
      <c r="EK6" s="20">
        <f t="shared" si="14"/>
        <v>0</v>
      </c>
      <c r="EL6" s="20">
        <f t="shared" si="14"/>
        <v>0</v>
      </c>
      <c r="EM6" s="20">
        <f t="shared" si="14"/>
        <v>0</v>
      </c>
      <c r="EN6" s="20">
        <f t="shared" si="14"/>
        <v>0</v>
      </c>
      <c r="EO6" s="20" t="str">
        <f>IF(EO7="","",IF(EO7="-","【-】","【"&amp;SUBSTITUTE(TEXT(EO7,"#,##0.00"),"-","△")&amp;"】"))</f>
        <v>【0.00】</v>
      </c>
    </row>
    <row r="7" spans="1:148" s="22" customFormat="1" x14ac:dyDescent="0.15">
      <c r="A7" s="14"/>
      <c r="B7" s="23">
        <v>2022</v>
      </c>
      <c r="C7" s="23">
        <v>22063</v>
      </c>
      <c r="D7" s="23">
        <v>46</v>
      </c>
      <c r="E7" s="23">
        <v>17</v>
      </c>
      <c r="F7" s="23">
        <v>8</v>
      </c>
      <c r="G7" s="23">
        <v>0</v>
      </c>
      <c r="H7" s="23" t="s">
        <v>96</v>
      </c>
      <c r="I7" s="23" t="s">
        <v>97</v>
      </c>
      <c r="J7" s="23" t="s">
        <v>98</v>
      </c>
      <c r="K7" s="23" t="s">
        <v>99</v>
      </c>
      <c r="L7" s="23" t="s">
        <v>100</v>
      </c>
      <c r="M7" s="23" t="s">
        <v>101</v>
      </c>
      <c r="N7" s="24" t="s">
        <v>102</v>
      </c>
      <c r="O7" s="24">
        <v>98.66</v>
      </c>
      <c r="P7" s="24">
        <v>7.0000000000000007E-2</v>
      </c>
      <c r="Q7" s="24">
        <v>114.4</v>
      </c>
      <c r="R7" s="24">
        <v>4045</v>
      </c>
      <c r="S7" s="24">
        <v>59024</v>
      </c>
      <c r="T7" s="24">
        <v>725.65</v>
      </c>
      <c r="U7" s="24">
        <v>81.34</v>
      </c>
      <c r="V7" s="24">
        <v>39</v>
      </c>
      <c r="W7" s="24">
        <v>0.06</v>
      </c>
      <c r="X7" s="24">
        <v>650</v>
      </c>
      <c r="Y7" s="24">
        <v>27.36</v>
      </c>
      <c r="Z7" s="24">
        <v>28.16</v>
      </c>
      <c r="AA7" s="24">
        <v>26.98</v>
      </c>
      <c r="AB7" s="24">
        <v>31.52</v>
      </c>
      <c r="AC7" s="24">
        <v>38.54</v>
      </c>
      <c r="AD7" s="24">
        <v>41.09</v>
      </c>
      <c r="AE7" s="24">
        <v>85.72</v>
      </c>
      <c r="AF7" s="24">
        <v>88.54</v>
      </c>
      <c r="AG7" s="24">
        <v>84.34</v>
      </c>
      <c r="AH7" s="24">
        <v>84.44</v>
      </c>
      <c r="AI7" s="24">
        <v>84.44</v>
      </c>
      <c r="AJ7" s="24">
        <v>7380.65</v>
      </c>
      <c r="AK7" s="24">
        <v>7475.67</v>
      </c>
      <c r="AL7" s="24">
        <v>8595.06</v>
      </c>
      <c r="AM7" s="24">
        <v>9125.61</v>
      </c>
      <c r="AN7" s="24">
        <v>9992.24</v>
      </c>
      <c r="AO7" s="24">
        <v>4451.38</v>
      </c>
      <c r="AP7" s="24">
        <v>3214.1</v>
      </c>
      <c r="AQ7" s="24">
        <v>1351.99</v>
      </c>
      <c r="AR7" s="24">
        <v>1369.17</v>
      </c>
      <c r="AS7" s="24">
        <v>1482.59</v>
      </c>
      <c r="AT7" s="24">
        <v>1482.59</v>
      </c>
      <c r="AU7" s="24">
        <v>203.02</v>
      </c>
      <c r="AV7" s="24">
        <v>199.57</v>
      </c>
      <c r="AW7" s="24">
        <v>164.75</v>
      </c>
      <c r="AX7" s="24">
        <v>154.07</v>
      </c>
      <c r="AY7" s="24">
        <v>161.58000000000001</v>
      </c>
      <c r="AZ7" s="24">
        <v>827.8</v>
      </c>
      <c r="BA7" s="24">
        <v>632.58000000000004</v>
      </c>
      <c r="BB7" s="24">
        <v>205.9</v>
      </c>
      <c r="BC7" s="24">
        <v>193.81</v>
      </c>
      <c r="BD7" s="24">
        <v>197.34</v>
      </c>
      <c r="BE7" s="24">
        <v>197.34</v>
      </c>
      <c r="BF7" s="24">
        <v>0</v>
      </c>
      <c r="BG7" s="24">
        <v>0</v>
      </c>
      <c r="BH7" s="24">
        <v>0</v>
      </c>
      <c r="BI7" s="24">
        <v>0</v>
      </c>
      <c r="BJ7" s="24">
        <v>0</v>
      </c>
      <c r="BK7" s="24">
        <v>196.19</v>
      </c>
      <c r="BL7" s="24">
        <v>129.4</v>
      </c>
      <c r="BM7" s="24">
        <v>126.26</v>
      </c>
      <c r="BN7" s="24">
        <v>113.17</v>
      </c>
      <c r="BO7" s="24">
        <v>160.77000000000001</v>
      </c>
      <c r="BP7" s="24">
        <v>160.77000000000001</v>
      </c>
      <c r="BQ7" s="24">
        <v>23.41</v>
      </c>
      <c r="BR7" s="24">
        <v>23.9</v>
      </c>
      <c r="BS7" s="24">
        <v>22.18</v>
      </c>
      <c r="BT7" s="24">
        <v>21.98</v>
      </c>
      <c r="BU7" s="24">
        <v>21.35</v>
      </c>
      <c r="BV7" s="24">
        <v>39.07</v>
      </c>
      <c r="BW7" s="24">
        <v>38.409999999999997</v>
      </c>
      <c r="BX7" s="24">
        <v>35.869999999999997</v>
      </c>
      <c r="BY7" s="24">
        <v>31.6</v>
      </c>
      <c r="BZ7" s="24">
        <v>30.19</v>
      </c>
      <c r="CA7" s="24">
        <v>30.19</v>
      </c>
      <c r="CB7" s="24">
        <v>870.71</v>
      </c>
      <c r="CC7" s="24">
        <v>840.88</v>
      </c>
      <c r="CD7" s="24">
        <v>922.93</v>
      </c>
      <c r="CE7" s="24">
        <v>949.93</v>
      </c>
      <c r="CF7" s="24">
        <v>967.65</v>
      </c>
      <c r="CG7" s="24">
        <v>485</v>
      </c>
      <c r="CH7" s="24">
        <v>501.56</v>
      </c>
      <c r="CI7" s="24">
        <v>528.78</v>
      </c>
      <c r="CJ7" s="24">
        <v>596.92999999999995</v>
      </c>
      <c r="CK7" s="24">
        <v>631.54999999999995</v>
      </c>
      <c r="CL7" s="24">
        <v>631.54999999999995</v>
      </c>
      <c r="CM7" s="24">
        <v>33.33</v>
      </c>
      <c r="CN7" s="24">
        <v>36.67</v>
      </c>
      <c r="CO7" s="24">
        <v>33.33</v>
      </c>
      <c r="CP7" s="24">
        <v>26.67</v>
      </c>
      <c r="CQ7" s="24">
        <v>26.67</v>
      </c>
      <c r="CR7" s="24">
        <v>27.09</v>
      </c>
      <c r="CS7" s="24">
        <v>26.64</v>
      </c>
      <c r="CT7" s="24">
        <v>26.11</v>
      </c>
      <c r="CU7" s="24">
        <v>24.44</v>
      </c>
      <c r="CV7" s="24">
        <v>25.16</v>
      </c>
      <c r="CW7" s="24">
        <v>25.16</v>
      </c>
      <c r="CX7" s="24">
        <v>100</v>
      </c>
      <c r="CY7" s="24">
        <v>100</v>
      </c>
      <c r="CZ7" s="24">
        <v>100</v>
      </c>
      <c r="DA7" s="24">
        <v>100</v>
      </c>
      <c r="DB7" s="24">
        <v>100</v>
      </c>
      <c r="DC7" s="24">
        <v>95.1</v>
      </c>
      <c r="DD7" s="24">
        <v>95.52</v>
      </c>
      <c r="DE7" s="24">
        <v>94.97</v>
      </c>
      <c r="DF7" s="24">
        <v>95.52</v>
      </c>
      <c r="DG7" s="24">
        <v>95.65</v>
      </c>
      <c r="DH7" s="24">
        <v>95.65</v>
      </c>
      <c r="DI7" s="24">
        <v>39.99</v>
      </c>
      <c r="DJ7" s="24">
        <v>41.93</v>
      </c>
      <c r="DK7" s="24">
        <v>43.88</v>
      </c>
      <c r="DL7" s="24">
        <v>45.83</v>
      </c>
      <c r="DM7" s="24">
        <v>47.78</v>
      </c>
      <c r="DN7" s="24">
        <v>37.5</v>
      </c>
      <c r="DO7" s="24">
        <v>29.79</v>
      </c>
      <c r="DP7" s="24">
        <v>32.49</v>
      </c>
      <c r="DQ7" s="24">
        <v>33.799999999999997</v>
      </c>
      <c r="DR7" s="24">
        <v>36.31</v>
      </c>
      <c r="DS7" s="24">
        <v>36.31</v>
      </c>
      <c r="DT7" s="24">
        <v>0</v>
      </c>
      <c r="DU7" s="24">
        <v>0</v>
      </c>
      <c r="DV7" s="24">
        <v>0</v>
      </c>
      <c r="DW7" s="24">
        <v>0</v>
      </c>
      <c r="DX7" s="24">
        <v>0</v>
      </c>
      <c r="DY7" s="24">
        <v>0</v>
      </c>
      <c r="DZ7" s="24">
        <v>0</v>
      </c>
      <c r="EA7" s="24">
        <v>0</v>
      </c>
      <c r="EB7" s="24">
        <v>0</v>
      </c>
      <c r="EC7" s="24">
        <v>0</v>
      </c>
      <c r="ED7" s="24">
        <v>0</v>
      </c>
      <c r="EE7" s="24">
        <v>0</v>
      </c>
      <c r="EF7" s="24">
        <v>0</v>
      </c>
      <c r="EG7" s="24">
        <v>0</v>
      </c>
      <c r="EH7" s="24">
        <v>0</v>
      </c>
      <c r="EI7" s="24">
        <v>0</v>
      </c>
      <c r="EJ7" s="24">
        <v>0</v>
      </c>
      <c r="EK7" s="24">
        <v>0</v>
      </c>
      <c r="EL7" s="24">
        <v>0</v>
      </c>
      <c r="EM7" s="24">
        <v>0</v>
      </c>
      <c r="EN7" s="24">
        <v>0</v>
      </c>
      <c r="EO7" s="24">
        <v>0</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112</v>
      </c>
      <c r="E13" t="s">
        <v>111</v>
      </c>
      <c r="F13" t="s">
        <v>111</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suido-044</cp:lastModifiedBy>
  <dcterms:created xsi:type="dcterms:W3CDTF">2023-12-12T01:06:07Z</dcterms:created>
  <dcterms:modified xsi:type="dcterms:W3CDTF">2024-01-19T00:00:33Z</dcterms:modified>
  <cp:category/>
</cp:coreProperties>
</file>