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5年度\02_回答\"/>
    </mc:Choice>
  </mc:AlternateContent>
  <workbookProtection workbookAlgorithmName="SHA-512" workbookHashValue="zPXMPmYzInq3H1D7pMQJ77lU0CisGzzeBIlM6ZpSHed+Y/TuKpQjDhZ0CuVwNKcMEldTQhQ6ltLJjs0+Pbyv1A==" workbookSaltValue="GvR+LqqB9cYCiDILcmTAN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P10" i="4"/>
  <c r="I10" i="4"/>
  <c r="B10" i="4"/>
  <c r="AT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<sst xmlns="http://schemas.openxmlformats.org/spreadsheetml/2006/main" count="253" uniqueCount="118">
  <si>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</si>
  <si>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</si>
  <si>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</si>
  <si>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</si>
  <si>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</si>
  <si>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</si>
  <si>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</si>
  <si>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</si>
  <si>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</si>
  <si>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</si>
  <si>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</si>
  <si>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</si>
  <si>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</si>
  <si>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</si>
  <si>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</si>
  <si>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</si>
  <si>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</si>
  <si>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</si>
  <si>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</si>
  <si>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</si>
  <si>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</si>
  <si>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</si>
  <si>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</si>
  <si>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</si>
  <si>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</si>
  <si>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</si>
  <si>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</si>
  <si>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</si>
  <si>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</si>
  <si>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</si>
  <si>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</si>
  <si>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</si>
  <si>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</si>
  <si>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</si>
  <si>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</si>
  <si>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</si>
  <si>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</si>
  <si>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</si>
  <si>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</si>
  <si>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</si>
  <si>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</si>
  <si>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</si>
  <si>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</si>
  <si>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</si>
  <si>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</si>
  <si>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</si>
  <si>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</si>
  <si>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</si>
  <si>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</si>
  <si>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</si>
  <si>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</si>
  <si>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</si>
  <si>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</si>
  <si>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</si>
  <si>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</si>
  <si>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</si>
  <si>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</si>
  <si>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</si>
  <si>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</si>
  <si>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</si>
  <si>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</si>
  <si>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</si>
  <si>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</si>
  <si>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</si>
  <si>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</si>
  <si>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</si>
  <si>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</si>
  <si>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</si>
  <si>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</si>
  <si>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</si>
  <si>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</si>
  <si>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</si>
  <si>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</si>
  <si>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</si>
  <si>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</si>
  <si>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</si>
  <si>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</si>
  <si>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</si>
  <si>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</si>
  <si>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</si>
  <si>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</si>
  <si>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</si>
  <si>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</si>
  <si>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</si>
  <si>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</si>
  <si>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</si>
  <si>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</si>
  <si>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</si>
  <si>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</si>
  <si>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</si>
  <si>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</si>
  <si>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</si>
  <si>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</si>
  <si>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</si>
  <si>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</si>
  <si>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</si>
  <si>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</si>
  <si>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</si>
  <si>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</si>
  <si>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</si>
  <si>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</si>
  <si>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</si>
  <si>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</si>
  <si>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</si>
  <si>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</si>
  <si>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</si>
  <si>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</si>
  <si>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</si>
  <si>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</si>
  <si>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</si>
  <si>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</si>
  <si>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</si>
  <si>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</si>
  <si>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</si>
  <si>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</si>
  <si>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経常収支比率について、今年度は100％を上回っているが、減価償却終了による資本費減によるものであり、依然、使用料収入では経費を賄えておらず、一般会計からの繰入金に依存している。
　企業債残高対事業規模比率については、企業債残高はR1より一般会計において負担することと定めているため、皆減した。
　水洗化率については、水質保全の観点から100％となっているが、区域内人口が年々減少しており、今後、料金収入の増加は見込めないことから、汚水処理費の削減に努める必要がある。</t>
    <phoneticPr fontId="4"/>
  </si>
  <si>
    <t>　減価償却終了により、有形固定資産減価償却率が最大となり、法定耐用年数に達している資産が多い。
　今後、浄化槽の重大な故障等を未然に防ぐため、計画的な点検を検討し、早期修繕に努める必要がある。
　</t>
    <rPh sb="23" eb="25">
      <t>サイダイ</t>
    </rPh>
    <rPh sb="87" eb="88">
      <t>ツト</t>
    </rPh>
    <phoneticPr fontId="4"/>
  </si>
  <si>
    <t>　今後も人口減少による使用料の減収は避けられず、厳しい経営状況が続くと考えられるため、料金の適正化等、経営改善を実施する。
　また、計画的な点検により早期修繕を行うことで長寿命化を図り、突発的な経費が発生することのないよう、計画的な維持修繕に努める。</t>
    <rPh sb="29" eb="3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</si>
</sst>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F29-B931-8EBA41B2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8-4F29-B931-8EBA41B2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64.959999999999994</c:v>
                </c:pt>
                <c:pt idx="1">
                  <c:v>66.790000000000006</c:v>
                </c:pt>
                <c:pt idx="2">
                  <c:v>84.19</c:v>
                </c:pt>
                <c:pt idx="3">
                  <c:v>103.05</c:v>
                </c:pt>
                <c:pt idx="4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F10-B992-7A58A923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90.02</c:v>
                </c:pt>
                <c:pt idx="1">
                  <c:v>93.76</c:v>
                </c:pt>
                <c:pt idx="2">
                  <c:v>99.03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8-4F10-B992-7A58A923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79.45</c:v>
                </c:pt>
                <c:pt idx="1">
                  <c:v>86.68</c:v>
                </c:pt>
                <c:pt idx="2">
                  <c:v>93.9</c:v>
                </c:pt>
                <c:pt idx="3">
                  <c:v>94.99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6-4DE4-A50B-E8FF551E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16.41</c:v>
                </c:pt>
                <c:pt idx="1">
                  <c:v>16.63</c:v>
                </c:pt>
                <c:pt idx="2">
                  <c:v>15.74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6-4DE4-A50B-E8FF551E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5-42EE-859A-74C21D0A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5-42EE-859A-74C21D0A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2138.13</c:v>
                </c:pt>
                <c:pt idx="1">
                  <c:v>2363.0500000000002</c:v>
                </c:pt>
                <c:pt idx="2">
                  <c:v>2475.9499999999998</c:v>
                </c:pt>
                <c:pt idx="3">
                  <c:v>2713.24</c:v>
                </c:pt>
                <c:pt idx="4">
                  <c:v>2703.43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F-4884-BDC3-21DA0F08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221.28</c:v>
                </c:pt>
                <c:pt idx="1">
                  <c:v>173.09</c:v>
                </c:pt>
                <c:pt idx="2">
                  <c:v>74.239999999999995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F-4884-BDC3-21DA0F08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170.33</c:v>
                </c:pt>
                <c:pt idx="1">
                  <c:v>170.69</c:v>
                </c:pt>
                <c:pt idx="2">
                  <c:v>389.7</c:v>
                </c:pt>
                <c:pt idx="3">
                  <c:v>429.8</c:v>
                </c:pt>
                <c:pt idx="4">
                  <c:v>425.49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DD-92C8-7EA82B57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113.42</c:v>
                </c:pt>
                <c:pt idx="1">
                  <c:v>117.39</c:v>
                </c:pt>
                <c:pt idx="2">
                  <c:v>100.47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D-4EDD-92C8-7EA82B57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466.45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7-466C-BE52-5E846B47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7-466C-BE52-5E846B47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23.08</c:v>
                </c:pt>
                <c:pt idx="1">
                  <c:v>21.05</c:v>
                </c:pt>
                <c:pt idx="2">
                  <c:v>18.79</c:v>
                </c:pt>
                <c:pt idx="3">
                  <c:v>29.27</c:v>
                </c:pt>
                <c:pt idx="4">
                  <c:v>36.69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BDE-9FB7-A11BA189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BDE-9FB7-A11BA189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622.92999999999995</c:v>
                </c:pt>
                <c:pt idx="1">
                  <c:v>682.67</c:v>
                </c:pt>
                <c:pt idx="2">
                  <c:v>765.95</c:v>
                </c:pt>
                <c:pt idx="3">
                  <c:v>489.81</c:v>
                </c:pt>
                <c:pt idx="4">
                  <c:v>390.18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8-4068-A87C-3993343A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8-4068-A87C-3993343A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40.909999999999997</c:v>
                </c:pt>
                <c:pt idx="1">
                  <c:v>40.909999999999997</c:v>
                </c:pt>
                <c:pt idx="2">
                  <c:v>40.909999999999997</c:v>
                </c:pt>
                <c:pt idx="3">
                  <c:v>36.36</c:v>
                </c:pt>
                <c:pt idx="4">
                  <c:v>36.36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2-4618-BDDD-F34421E9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2-4618-BDDD-F34421E9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C10-9425-D6D0665A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0-4C10-9425-D6D0665A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平川市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30126</v>
      </c>
      <c r="AM8" s="46"/>
      <c r="AN8" s="46"/>
      <c r="AO8" s="46"/>
      <c r="AP8" s="46"/>
      <c r="AQ8" s="46"/>
      <c r="AR8" s="46"/>
      <c r="AS8" s="46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87.07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-46.32</v>
      </c>
      <c r="J10" s="45"/>
      <c r="K10" s="45"/>
      <c r="L10" s="45"/>
      <c r="M10" s="45"/>
      <c r="N10" s="45"/>
      <c r="O10" s="45"/>
      <c r="P10" s="45">
        <f>データ!P6</f>
        <v>0.14000000000000001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3124</v>
      </c>
      <c r="AE10" s="46"/>
      <c r="AF10" s="46"/>
      <c r="AG10" s="46"/>
      <c r="AH10" s="46"/>
      <c r="AI10" s="46"/>
      <c r="AJ10" s="46"/>
      <c r="AK10" s="2"/>
      <c r="AL10" s="46">
        <f>データ!V6</f>
        <v>41</v>
      </c>
      <c r="AM10" s="46"/>
      <c r="AN10" s="46"/>
      <c r="AO10" s="46"/>
      <c r="AP10" s="46"/>
      <c r="AQ10" s="46"/>
      <c r="AR10" s="46"/>
      <c r="AS10" s="46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4100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G7B8/51dqb3R1VWk2fp8rngrnY3R3b3B9bWvM85w65xgLrsGaOvUTlqLbedAuwHVBrgl5U7jrZaGJeowO5t2bg==" saltValue="v6MrRueQQmCyfdY0eirZz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22101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-46.32</v>
      </c>
      <c r="P6" s="20">
        <f t="shared" si="3"/>
        <v>0.14000000000000001</v>
      </c>
      <c r="Q6" s="20">
        <f t="shared" si="3"/>
        <v>100</v>
      </c>
      <c r="R6" s="20">
        <f t="shared" si="3"/>
        <v>3124</v>
      </c>
      <c r="S6" s="20">
        <f t="shared" si="3"/>
        <v>30126</v>
      </c>
      <c r="T6" s="20">
        <f t="shared" si="3"/>
        <v>346.01</v>
      </c>
      <c r="U6" s="20">
        <f t="shared" si="3"/>
        <v>87.07</v>
      </c>
      <c r="V6" s="20">
        <f t="shared" si="3"/>
        <v>41</v>
      </c>
      <c r="W6" s="20">
        <f t="shared" si="3"/>
        <v>0.01</v>
      </c>
      <c r="X6" s="20">
        <f t="shared" si="3"/>
        <v>4100</v>
      </c>
      <c r="Y6" s="21">
        <f>IF(Y7="",NA(),Y7)</f>
        <v>64.959999999999994</v>
      </c>
      <c r="Z6" s="21">
        <f t="shared" ref="Z6:AH6" si="4">IF(Z7="",NA(),Z7)</f>
        <v>66.790000000000006</v>
      </c>
      <c r="AA6" s="21">
        <f t="shared" si="4"/>
        <v>84.19</v>
      </c>
      <c r="AB6" s="21">
        <f t="shared" si="4"/>
        <v>103.05</v>
      </c>
      <c r="AC6" s="21">
        <f t="shared" si="4"/>
        <v>103.44</v>
      </c>
      <c r="AD6" s="21">
        <f t="shared" si="4"/>
        <v>90.02</v>
      </c>
      <c r="AE6" s="21">
        <f t="shared" si="4"/>
        <v>93.76</v>
      </c>
      <c r="AF6" s="21">
        <f t="shared" si="4"/>
        <v>99.03</v>
      </c>
      <c r="AG6" s="21">
        <f t="shared" si="4"/>
        <v>100.41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>
        <f>IF(AJ7="",NA(),AJ7)</f>
        <v>2138.13</v>
      </c>
      <c r="AK6" s="21">
        <f t="shared" ref="AK6:AS6" si="5">IF(AK7="",NA(),AK7)</f>
        <v>2363.0500000000002</v>
      </c>
      <c r="AL6" s="21">
        <f t="shared" si="5"/>
        <v>2475.9499999999998</v>
      </c>
      <c r="AM6" s="21">
        <f t="shared" si="5"/>
        <v>2713.24</v>
      </c>
      <c r="AN6" s="21">
        <f t="shared" si="5"/>
        <v>2703.43</v>
      </c>
      <c r="AO6" s="21">
        <f t="shared" si="5"/>
        <v>221.28</v>
      </c>
      <c r="AP6" s="21">
        <f t="shared" si="5"/>
        <v>173.09</v>
      </c>
      <c r="AQ6" s="21">
        <f t="shared" si="5"/>
        <v>74.239999999999995</v>
      </c>
      <c r="AR6" s="21">
        <f t="shared" si="5"/>
        <v>83.92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>
        <f>IF(AU7="",NA(),AU7)</f>
        <v>170.33</v>
      </c>
      <c r="AV6" s="21">
        <f t="shared" ref="AV6:BD6" si="6">IF(AV7="",NA(),AV7)</f>
        <v>170.69</v>
      </c>
      <c r="AW6" s="21">
        <f t="shared" si="6"/>
        <v>389.7</v>
      </c>
      <c r="AX6" s="21">
        <f t="shared" si="6"/>
        <v>429.8</v>
      </c>
      <c r="AY6" s="21">
        <f t="shared" si="6"/>
        <v>425.49</v>
      </c>
      <c r="AZ6" s="21">
        <f t="shared" si="6"/>
        <v>113.42</v>
      </c>
      <c r="BA6" s="21">
        <f t="shared" si="6"/>
        <v>117.39</v>
      </c>
      <c r="BB6" s="21">
        <f t="shared" si="6"/>
        <v>100.47</v>
      </c>
      <c r="BC6" s="21">
        <f t="shared" si="6"/>
        <v>122.71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>
        <f>IF(BF7="",NA(),BF7)</f>
        <v>466.45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421.25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23.08</v>
      </c>
      <c r="BR6" s="21">
        <f t="shared" ref="BR6:BZ6" si="8">IF(BR7="",NA(),BR7)</f>
        <v>21.05</v>
      </c>
      <c r="BS6" s="21">
        <f t="shared" si="8"/>
        <v>18.79</v>
      </c>
      <c r="BT6" s="21">
        <f t="shared" si="8"/>
        <v>29.27</v>
      </c>
      <c r="BU6" s="21">
        <f t="shared" si="8"/>
        <v>36.69</v>
      </c>
      <c r="BV6" s="21">
        <f t="shared" si="8"/>
        <v>55.85</v>
      </c>
      <c r="BW6" s="21">
        <f t="shared" si="8"/>
        <v>53.23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622.92999999999995</v>
      </c>
      <c r="CC6" s="21">
        <f t="shared" ref="CC6:CK6" si="9">IF(CC7="",NA(),CC7)</f>
        <v>682.67</v>
      </c>
      <c r="CD6" s="21">
        <f t="shared" si="9"/>
        <v>765.95</v>
      </c>
      <c r="CE6" s="21">
        <f t="shared" si="9"/>
        <v>489.81</v>
      </c>
      <c r="CF6" s="21">
        <f t="shared" si="9"/>
        <v>390.18</v>
      </c>
      <c r="CG6" s="21">
        <f t="shared" si="9"/>
        <v>287.91000000000003</v>
      </c>
      <c r="CH6" s="21">
        <f t="shared" si="9"/>
        <v>283.3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40.909999999999997</v>
      </c>
      <c r="CN6" s="21">
        <f t="shared" ref="CN6:CV6" si="10">IF(CN7="",NA(),CN7)</f>
        <v>40.909999999999997</v>
      </c>
      <c r="CO6" s="21">
        <f t="shared" si="10"/>
        <v>40.909999999999997</v>
      </c>
      <c r="CP6" s="21">
        <f t="shared" si="10"/>
        <v>36.36</v>
      </c>
      <c r="CQ6" s="21">
        <f t="shared" si="10"/>
        <v>36.36</v>
      </c>
      <c r="CR6" s="21">
        <f t="shared" si="10"/>
        <v>54.93</v>
      </c>
      <c r="CS6" s="21">
        <f t="shared" si="10"/>
        <v>55.96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60.12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>
        <f>IF(DI7="",NA(),DI7)</f>
        <v>79.45</v>
      </c>
      <c r="DJ6" s="21">
        <f t="shared" ref="DJ6:DR6" si="12">IF(DJ7="",NA(),DJ7)</f>
        <v>86.68</v>
      </c>
      <c r="DK6" s="21">
        <f t="shared" si="12"/>
        <v>93.9</v>
      </c>
      <c r="DL6" s="21">
        <f t="shared" si="12"/>
        <v>94.99</v>
      </c>
      <c r="DM6" s="21">
        <f t="shared" si="12"/>
        <v>95</v>
      </c>
      <c r="DN6" s="21">
        <f t="shared" si="12"/>
        <v>16.41</v>
      </c>
      <c r="DO6" s="21">
        <f t="shared" si="12"/>
        <v>16.63</v>
      </c>
      <c r="DP6" s="21">
        <f t="shared" si="12"/>
        <v>15.74</v>
      </c>
      <c r="DQ6" s="21">
        <f t="shared" si="12"/>
        <v>21.02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22101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-46.32</v>
      </c>
      <c r="P7" s="24">
        <v>0.14000000000000001</v>
      </c>
      <c r="Q7" s="24">
        <v>100</v>
      </c>
      <c r="R7" s="24">
        <v>3124</v>
      </c>
      <c r="S7" s="24">
        <v>30126</v>
      </c>
      <c r="T7" s="24">
        <v>346.01</v>
      </c>
      <c r="U7" s="24">
        <v>87.07</v>
      </c>
      <c r="V7" s="24">
        <v>41</v>
      </c>
      <c r="W7" s="24">
        <v>0.01</v>
      </c>
      <c r="X7" s="24">
        <v>4100</v>
      </c>
      <c r="Y7" s="24">
        <v>64.959999999999994</v>
      </c>
      <c r="Z7" s="24">
        <v>66.790000000000006</v>
      </c>
      <c r="AA7" s="24">
        <v>84.19</v>
      </c>
      <c r="AB7" s="24">
        <v>103.05</v>
      </c>
      <c r="AC7" s="24">
        <v>103.44</v>
      </c>
      <c r="AD7" s="24">
        <v>90.02</v>
      </c>
      <c r="AE7" s="24">
        <v>93.76</v>
      </c>
      <c r="AF7" s="24">
        <v>99.03</v>
      </c>
      <c r="AG7" s="24">
        <v>100.41</v>
      </c>
      <c r="AH7" s="24">
        <v>100.17</v>
      </c>
      <c r="AI7" s="24">
        <v>100.42</v>
      </c>
      <c r="AJ7" s="24">
        <v>2138.13</v>
      </c>
      <c r="AK7" s="24">
        <v>2363.0500000000002</v>
      </c>
      <c r="AL7" s="24">
        <v>2475.9499999999998</v>
      </c>
      <c r="AM7" s="24">
        <v>2713.24</v>
      </c>
      <c r="AN7" s="24">
        <v>2703.43</v>
      </c>
      <c r="AO7" s="24">
        <v>221.28</v>
      </c>
      <c r="AP7" s="24">
        <v>173.09</v>
      </c>
      <c r="AQ7" s="24">
        <v>74.239999999999995</v>
      </c>
      <c r="AR7" s="24">
        <v>83.92</v>
      </c>
      <c r="AS7" s="24">
        <v>89.31</v>
      </c>
      <c r="AT7" s="24">
        <v>82.66</v>
      </c>
      <c r="AU7" s="24">
        <v>170.33</v>
      </c>
      <c r="AV7" s="24">
        <v>170.69</v>
      </c>
      <c r="AW7" s="24">
        <v>389.7</v>
      </c>
      <c r="AX7" s="24">
        <v>429.8</v>
      </c>
      <c r="AY7" s="24">
        <v>425.49</v>
      </c>
      <c r="AZ7" s="24">
        <v>113.42</v>
      </c>
      <c r="BA7" s="24">
        <v>117.39</v>
      </c>
      <c r="BB7" s="24">
        <v>100.47</v>
      </c>
      <c r="BC7" s="24">
        <v>122.71</v>
      </c>
      <c r="BD7" s="24">
        <v>138.19999999999999</v>
      </c>
      <c r="BE7" s="24">
        <v>140.15</v>
      </c>
      <c r="BF7" s="24">
        <v>466.45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421.25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23.08</v>
      </c>
      <c r="BR7" s="24">
        <v>21.05</v>
      </c>
      <c r="BS7" s="24">
        <v>18.79</v>
      </c>
      <c r="BT7" s="24">
        <v>29.27</v>
      </c>
      <c r="BU7" s="24">
        <v>36.69</v>
      </c>
      <c r="BV7" s="24">
        <v>55.85</v>
      </c>
      <c r="BW7" s="24">
        <v>53.23</v>
      </c>
      <c r="BX7" s="24">
        <v>60.59</v>
      </c>
      <c r="BY7" s="24">
        <v>60</v>
      </c>
      <c r="BZ7" s="24">
        <v>59.01</v>
      </c>
      <c r="CA7" s="24">
        <v>57.03</v>
      </c>
      <c r="CB7" s="24">
        <v>622.92999999999995</v>
      </c>
      <c r="CC7" s="24">
        <v>682.67</v>
      </c>
      <c r="CD7" s="24">
        <v>765.95</v>
      </c>
      <c r="CE7" s="24">
        <v>489.81</v>
      </c>
      <c r="CF7" s="24">
        <v>390.18</v>
      </c>
      <c r="CG7" s="24">
        <v>287.91000000000003</v>
      </c>
      <c r="CH7" s="24">
        <v>283.3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40.909999999999997</v>
      </c>
      <c r="CN7" s="24">
        <v>40.909999999999997</v>
      </c>
      <c r="CO7" s="24">
        <v>40.909999999999997</v>
      </c>
      <c r="CP7" s="24">
        <v>36.36</v>
      </c>
      <c r="CQ7" s="24">
        <v>36.36</v>
      </c>
      <c r="CR7" s="24">
        <v>54.93</v>
      </c>
      <c r="CS7" s="24">
        <v>55.96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60.12</v>
      </c>
      <c r="DE7" s="24">
        <v>87.8</v>
      </c>
      <c r="DF7" s="24">
        <v>88.43</v>
      </c>
      <c r="DG7" s="24">
        <v>90.34</v>
      </c>
      <c r="DH7" s="24">
        <v>86.02</v>
      </c>
      <c r="DI7" s="24">
        <v>79.45</v>
      </c>
      <c r="DJ7" s="24">
        <v>86.68</v>
      </c>
      <c r="DK7" s="24">
        <v>93.9</v>
      </c>
      <c r="DL7" s="24">
        <v>94.99</v>
      </c>
      <c r="DM7" s="24">
        <v>95</v>
      </c>
      <c r="DN7" s="24">
        <v>16.41</v>
      </c>
      <c r="DO7" s="24">
        <v>16.63</v>
      </c>
      <c r="DP7" s="24">
        <v>15.74</v>
      </c>
      <c r="DQ7" s="24">
        <v>21.02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2024-01-26T00:08:20Z</cp:lastPrinted>
  <dcterms:created xsi:type="dcterms:W3CDTF">2023-12-12T01:06:53Z</dcterms:created>
  <dcterms:modified xsi:type="dcterms:W3CDTF">2024-01-26T00:08:28Z</dcterms:modified>
  <cp:category/>
</cp:coreProperties>
</file>