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TSURUTA\Desktop\"/>
    </mc:Choice>
  </mc:AlternateContent>
  <xr:revisionPtr revIDLastSave="0" documentId="13_ncr:1_{F27803FD-24DB-4A97-BA27-D8BDEB2541A9}" xr6:coauthVersionLast="44" xr6:coauthVersionMax="44" xr10:uidLastSave="{00000000-0000-0000-0000-000000000000}"/>
  <workbookProtection workbookAlgorithmName="SHA-512" workbookHashValue="QXdvW3sbXL5/KRel8gAvStJcBkVckXVeMs7fzwSxK6y/K/Tv/H4DW4YceFpXkN/g5/lWklqPqQ3Gv1AkUXxmMA==" workbookSaltValue="520VK/dKy4zV7e0u1CFFIw==" workbookSpinCount="100000" lockStructure="1"/>
  <bookViews>
    <workbookView xWindow="-120" yWindow="-120" windowWidth="29040" windowHeight="1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R6" i="5"/>
  <c r="AD10" i="4" s="1"/>
  <c r="Q6" i="5"/>
  <c r="W10" i="4" s="1"/>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AT10" i="4"/>
  <c r="AL10" i="4"/>
  <c r="P10" i="4"/>
  <c r="AT8" i="4"/>
  <c r="AL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<sst xmlns="http://schemas.openxmlformats.org/spreadsheetml/2006/main" count="231" uniqueCount="118">
  <si>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</si>
  <si>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</si>
  <si>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</si>
  <si>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</si>
  <si>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</si>
  <si>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</si>
  <si>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</si>
  <si>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</si>
  <si>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</si>
  <si>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</si>
  <si>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</si>
  <si>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</si>
  <si>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</si>
  <si>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</si>
  <si>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</si>
  <si>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</si>
  <si>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</si>
  <si>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</si>
  <si>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</si>
  <si>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</si>
  <si>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</si>
  <si>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</si>
  <si>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</si>
  <si>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</si>
  <si>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</si>
  <si>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</si>
  <si>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</si>
  <si>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</si>
  <si>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</si>
  <si>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</si>
  <si>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</si>
  <si>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</si>
  <si>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</si>
  <si>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</si>
  <si>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</si>
  <si>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</si>
  <si>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</si>
  <si>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</si>
  <si>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</si>
  <si>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</si>
  <si>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</si>
  <si>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</si>
  <si>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</si>
  <si>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</si>
  <si>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</si>
  <si>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</si>
  <si>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</si>
  <si>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</si>
  <si>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</si>
  <si>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</si>
  <si>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</si>
  <si>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</si>
  <si>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</si>
  <si>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</si>
  <si>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</si>
  <si>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</si>
  <si>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</si>
  <si>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</si>
  <si>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</si>
  <si>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</si>
  <si>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</si>
  <si>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</si>
  <si>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</si>
  <si>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</si>
  <si>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</si>
  <si>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</si>
  <si>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</si>
  <si>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</si>
  <si>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</si>
  <si>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</si>
  <si>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</si>
  <si>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</si>
  <si>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</si>
  <si>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</si>
  <si>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</si>
  <si>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</si>
  <si>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</si>
  <si>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</si>
  <si>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</si>
  <si>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</si>
  <si>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</si>
  <si>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</si>
  <si>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</si>
  <si>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</si>
  <si>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</si>
  <si>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</si>
  <si>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</si>
  <si>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</si>
  <si>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</si>
  <si>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</si>
  <si>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</si>
  <si>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</si>
  <si>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</si>
  <si>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</si>
  <si>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</si>
  <si>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</si>
  <si>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鶴田町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</si>
  <si>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</si>
  <si>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</si>
  <si>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</si>
  <si>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</si>
  <si>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</si>
  <si>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</si>
  <si>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</si>
  <si>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</si>
  <si>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</si>
  <si>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</si>
  <si>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</si>
  <si>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</si>
  <si>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</si>
  <si>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</si>
  <si>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</si>
  <si>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</si>
  <si>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</si>
  <si>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</si>
  <si>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今後の課題として、更なる経費削減を進めながら使用料の確保に向け加入促進も含めた経営の改善を図り、経費回収率や施設利用率の増加に務める。
　また、今後は公共下水道への接続を目指して、早急な管渠の布設や老朽化に伴う処理施設の維持・更新が必要となる。そして、長期的な基本計画である経営戦略の改定を実施し、経営の健全化を図るための取り組みを進めていく。</t>
    <rPh sb="1" eb="3">
      <t>コンゴ</t>
    </rPh>
    <rPh sb="4" eb="6">
      <t>カダイ</t>
    </rPh>
    <rPh sb="10" eb="11">
      <t>サラ</t>
    </rPh>
    <rPh sb="13" eb="17">
      <t>ケイヒサクゲン</t>
    </rPh>
    <rPh sb="18" eb="19">
      <t>スス</t>
    </rPh>
    <rPh sb="23" eb="26">
      <t>シヨウリョウ</t>
    </rPh>
    <rPh sb="27" eb="29">
      <t>カクホ</t>
    </rPh>
    <rPh sb="30" eb="31">
      <t>ム</t>
    </rPh>
    <rPh sb="32" eb="34">
      <t>カニュウ</t>
    </rPh>
    <rPh sb="34" eb="36">
      <t>ソクシン</t>
    </rPh>
    <rPh sb="37" eb="38">
      <t>フク</t>
    </rPh>
    <rPh sb="40" eb="42">
      <t>ケイエイ</t>
    </rPh>
    <rPh sb="43" eb="45">
      <t>カイゼン</t>
    </rPh>
    <rPh sb="46" eb="47">
      <t>ハカ</t>
    </rPh>
    <rPh sb="49" eb="51">
      <t>ケイヒ</t>
    </rPh>
    <rPh sb="51" eb="54">
      <t>カイシュウリツ</t>
    </rPh>
    <rPh sb="55" eb="57">
      <t>シセツ</t>
    </rPh>
    <rPh sb="57" eb="60">
      <t>リヨウリツ</t>
    </rPh>
    <rPh sb="61" eb="63">
      <t>ゾウカ</t>
    </rPh>
    <rPh sb="64" eb="65">
      <t>ツト</t>
    </rPh>
    <rPh sb="73" eb="75">
      <t>コンゴ</t>
    </rPh>
    <rPh sb="76" eb="81">
      <t>コウキョウゲスイドウ</t>
    </rPh>
    <rPh sb="83" eb="85">
      <t>セツゾク</t>
    </rPh>
    <rPh sb="86" eb="88">
      <t>メザ</t>
    </rPh>
    <rPh sb="91" eb="93">
      <t>ソウキュウ</t>
    </rPh>
    <rPh sb="94" eb="96">
      <t>カンキョ</t>
    </rPh>
    <rPh sb="97" eb="99">
      <t>フセツ</t>
    </rPh>
    <rPh sb="100" eb="103">
      <t>ロウキュウカ</t>
    </rPh>
    <rPh sb="104" eb="105">
      <t>トモナ</t>
    </rPh>
    <rPh sb="106" eb="108">
      <t>ショリ</t>
    </rPh>
    <rPh sb="108" eb="110">
      <t>シセツ</t>
    </rPh>
    <rPh sb="111" eb="113">
      <t>イジ</t>
    </rPh>
    <rPh sb="114" eb="116">
      <t>コウシン</t>
    </rPh>
    <rPh sb="117" eb="119">
      <t>ヒツヨウ</t>
    </rPh>
    <rPh sb="127" eb="130">
      <t>チョウキテキ</t>
    </rPh>
    <rPh sb="131" eb="133">
      <t>キホン</t>
    </rPh>
    <rPh sb="133" eb="135">
      <t>ケイカク</t>
    </rPh>
    <rPh sb="138" eb="140">
      <t>ケイエイ</t>
    </rPh>
    <rPh sb="140" eb="142">
      <t>センリャク</t>
    </rPh>
    <rPh sb="143" eb="145">
      <t>カイテイ</t>
    </rPh>
    <rPh sb="146" eb="148">
      <t>ジッシ</t>
    </rPh>
    <rPh sb="150" eb="152">
      <t>ケイエイ</t>
    </rPh>
    <rPh sb="153" eb="156">
      <t>ケンゼンカ</t>
    </rPh>
    <rPh sb="157" eb="158">
      <t>ハカ</t>
    </rPh>
    <rPh sb="162" eb="163">
      <t>ト</t>
    </rPh>
    <rPh sb="164" eb="165">
      <t>ク</t>
    </rPh>
    <rPh sb="167" eb="168">
      <t>スス</t>
    </rPh>
    <phoneticPr fontId="4"/>
  </si>
  <si>
    <t>　農業集落排水の処理施設5箇所のうち、一番古い処理施設が平成3年から供用開始しており、管渠布設等も平成元年頃から布設されているため、管渠の改善等の必要性は今現在では発生していない状況である。
　しかし、今後、管渠の老朽化が進む頃までには改築等の財源を確保するため、経営の健全性・効率性で分析した課題に早急に取り組み、経営を改善させ、基金の積み立てができるように改善を図る。
　また、将来的に公共下水道への接続を検討しているためそれも踏まえ改善を図る。</t>
    <rPh sb="1" eb="3">
      <t>ノウギョウ</t>
    </rPh>
    <rPh sb="3" eb="5">
      <t>シュウラク</t>
    </rPh>
    <rPh sb="5" eb="7">
      <t>ハイスイ</t>
    </rPh>
    <rPh sb="8" eb="10">
      <t>ショリ</t>
    </rPh>
    <rPh sb="10" eb="12">
      <t>シセツ</t>
    </rPh>
    <rPh sb="13" eb="15">
      <t>カショ</t>
    </rPh>
    <rPh sb="19" eb="21">
      <t>イチバン</t>
    </rPh>
    <rPh sb="21" eb="22">
      <t>フル</t>
    </rPh>
    <rPh sb="23" eb="25">
      <t>ショリ</t>
    </rPh>
    <rPh sb="25" eb="27">
      <t>シセツ</t>
    </rPh>
    <rPh sb="28" eb="30">
      <t>ヘイセイ</t>
    </rPh>
    <rPh sb="31" eb="32">
      <t>ネン</t>
    </rPh>
    <rPh sb="34" eb="36">
      <t>キョウヨウ</t>
    </rPh>
    <rPh sb="36" eb="38">
      <t>カイシ</t>
    </rPh>
    <rPh sb="43" eb="45">
      <t>カンキョ</t>
    </rPh>
    <rPh sb="45" eb="47">
      <t>フセツ</t>
    </rPh>
    <rPh sb="47" eb="48">
      <t>トウ</t>
    </rPh>
    <rPh sb="49" eb="51">
      <t>ヘイセイ</t>
    </rPh>
    <rPh sb="51" eb="53">
      <t>ガンネン</t>
    </rPh>
    <rPh sb="53" eb="54">
      <t>コロ</t>
    </rPh>
    <rPh sb="56" eb="58">
      <t>フセツ</t>
    </rPh>
    <rPh sb="66" eb="68">
      <t>カンキョ</t>
    </rPh>
    <rPh sb="69" eb="71">
      <t>カイゼン</t>
    </rPh>
    <rPh sb="71" eb="72">
      <t>トウ</t>
    </rPh>
    <rPh sb="73" eb="76">
      <t>ヒツヨウセイ</t>
    </rPh>
    <rPh sb="77" eb="78">
      <t>イマ</t>
    </rPh>
    <rPh sb="78" eb="80">
      <t>ゲンザイ</t>
    </rPh>
    <rPh sb="82" eb="84">
      <t>ハッセイ</t>
    </rPh>
    <rPh sb="89" eb="91">
      <t>ジョウキョウ</t>
    </rPh>
    <rPh sb="101" eb="103">
      <t>コンゴ</t>
    </rPh>
    <rPh sb="104" eb="106">
      <t>カンキョ</t>
    </rPh>
    <rPh sb="107" eb="110">
      <t>ロウキュウカ</t>
    </rPh>
    <rPh sb="111" eb="112">
      <t>スス</t>
    </rPh>
    <rPh sb="113" eb="114">
      <t>コロ</t>
    </rPh>
    <rPh sb="118" eb="120">
      <t>カイチク</t>
    </rPh>
    <rPh sb="120" eb="121">
      <t>トウ</t>
    </rPh>
    <rPh sb="122" eb="124">
      <t>ザイゲン</t>
    </rPh>
    <rPh sb="125" eb="127">
      <t>カクホ</t>
    </rPh>
    <rPh sb="132" eb="134">
      <t>ケイエイ</t>
    </rPh>
    <rPh sb="153" eb="154">
      <t>ト</t>
    </rPh>
    <rPh sb="155" eb="156">
      <t>ク</t>
    </rPh>
    <rPh sb="158" eb="160">
      <t>ケイエイ</t>
    </rPh>
    <rPh sb="161" eb="163">
      <t>カイゼン</t>
    </rPh>
    <rPh sb="166" eb="168">
      <t>キキン</t>
    </rPh>
    <rPh sb="169" eb="170">
      <t>ツ</t>
    </rPh>
    <rPh sb="171" eb="172">
      <t>タ</t>
    </rPh>
    <rPh sb="180" eb="182">
      <t>カイゼン</t>
    </rPh>
    <rPh sb="183" eb="184">
      <t>ハカ</t>
    </rPh>
    <rPh sb="191" eb="194">
      <t>ショウライテキ</t>
    </rPh>
    <rPh sb="195" eb="197">
      <t>コウキョウ</t>
    </rPh>
    <rPh sb="197" eb="200">
      <t>ゲスイドウ</t>
    </rPh>
    <rPh sb="202" eb="204">
      <t>セツゾク</t>
    </rPh>
    <rPh sb="205" eb="207">
      <t>ケントウ</t>
    </rPh>
    <rPh sb="216" eb="217">
      <t>フ</t>
    </rPh>
    <rPh sb="219" eb="221">
      <t>カイゼン</t>
    </rPh>
    <rPh sb="222" eb="223">
      <t>ハカ</t>
    </rPh>
    <phoneticPr fontId="4"/>
  </si>
  <si>
    <t>　これまでの一般会計繰入の補填により累積欠損金費率が今回で0となったが、未だ経費回収率や汚水処理原価は昨年度と同様の状況となっている。また、施設利用率及び水洗化率に関しても低推移のままという改善すべき点が多々見られる。
　経費回収率に関しては、適正な使用料収入の確保及び汚水処理費の削減が必要である。また、汚水処理原価も同様に汚水処理費の削減と接続率の向上による有収水量の増加が必要なため、一層の計画改善を図る必要がある。
　施設利用率及び水洗化率の向上は、一部の地域においては水洗化率が9割を超えているが、地域全体でみると未だ低い状況のため、水洗化率の向上が必要である。しかし、現在進めている管渠の布設整備事業は令和6年度までの予定となっており、6年度以降の水洗化率の大幅な上昇が見込めない状況である。だが、下水道の普及率が増加するため、今後水洗化率が増加傾向となる見込みである。
　また、施設利用率では、平成22年から供用開始した施設の利用率が計画よりも低く、一部稼働していない状況が大幅な利用率低下の一因となっている。そのため、今後は未加入世帯への積極的な加入促進に努め、新規加入者を確保していく。</t>
    <rPh sb="6" eb="8">
      <t>イッパン</t>
    </rPh>
    <rPh sb="8" eb="10">
      <t>カイケイ</t>
    </rPh>
    <rPh sb="10" eb="12">
      <t>クリイレ</t>
    </rPh>
    <rPh sb="13" eb="15">
      <t>ホテン</t>
    </rPh>
    <rPh sb="36" eb="37">
      <t>イマ</t>
    </rPh>
    <rPh sb="38" eb="40">
      <t>ケイヒ</t>
    </rPh>
    <rPh sb="40" eb="43">
      <t>カイシュウリツ</t>
    </rPh>
    <rPh sb="44" eb="46">
      <t>オスイ</t>
    </rPh>
    <rPh sb="46" eb="48">
      <t>ショリ</t>
    </rPh>
    <rPh sb="48" eb="50">
      <t>ゲンカ</t>
    </rPh>
    <rPh sb="51" eb="54">
      <t>サクネンド</t>
    </rPh>
    <rPh sb="55" eb="57">
      <t>ドウヨウ</t>
    </rPh>
    <rPh sb="58" eb="60">
      <t>ジョウキョウ</t>
    </rPh>
    <rPh sb="70" eb="72">
      <t>シセツ</t>
    </rPh>
    <rPh sb="72" eb="75">
      <t>リヨウリツ</t>
    </rPh>
    <rPh sb="75" eb="76">
      <t>オヨ</t>
    </rPh>
    <rPh sb="77" eb="80">
      <t>スイセンカ</t>
    </rPh>
    <rPh sb="80" eb="81">
      <t>リツ</t>
    </rPh>
    <rPh sb="82" eb="83">
      <t>カン</t>
    </rPh>
    <rPh sb="86" eb="87">
      <t>テイ</t>
    </rPh>
    <rPh sb="87" eb="89">
      <t>スイイ</t>
    </rPh>
    <rPh sb="102" eb="104">
      <t>タタ</t>
    </rPh>
    <rPh sb="104" eb="105">
      <t>ミ</t>
    </rPh>
    <rPh sb="111" eb="113">
      <t>ケイヒ</t>
    </rPh>
    <rPh sb="113" eb="116">
      <t>カイシュウリツ</t>
    </rPh>
    <rPh sb="117" eb="118">
      <t>カン</t>
    </rPh>
    <rPh sb="122" eb="124">
      <t>テキセイ</t>
    </rPh>
    <rPh sb="125" eb="128">
      <t>シヨウリョウ</t>
    </rPh>
    <rPh sb="128" eb="130">
      <t>シュウニュウ</t>
    </rPh>
    <rPh sb="131" eb="133">
      <t>カクホ</t>
    </rPh>
    <rPh sb="133" eb="134">
      <t>オヨ</t>
    </rPh>
    <rPh sb="135" eb="137">
      <t>オスイ</t>
    </rPh>
    <rPh sb="137" eb="140">
      <t>ショリヒ</t>
    </rPh>
    <rPh sb="141" eb="143">
      <t>サクゲン</t>
    </rPh>
    <rPh sb="144" eb="146">
      <t>ヒツヨウ</t>
    </rPh>
    <rPh sb="153" eb="155">
      <t>オスイ</t>
    </rPh>
    <rPh sb="155" eb="157">
      <t>ショリ</t>
    </rPh>
    <rPh sb="157" eb="159">
      <t>ゲンカ</t>
    </rPh>
    <rPh sb="160" eb="162">
      <t>ドウヨウ</t>
    </rPh>
    <rPh sb="163" eb="165">
      <t>オスイ</t>
    </rPh>
    <rPh sb="165" eb="168">
      <t>ショリヒ</t>
    </rPh>
    <rPh sb="169" eb="171">
      <t>サクゲン</t>
    </rPh>
    <rPh sb="172" eb="174">
      <t>セツゾク</t>
    </rPh>
    <rPh sb="174" eb="175">
      <t>リツ</t>
    </rPh>
    <rPh sb="176" eb="178">
      <t>コウジョウ</t>
    </rPh>
    <rPh sb="181" eb="183">
      <t>ユウシュウ</t>
    </rPh>
    <rPh sb="183" eb="185">
      <t>スイリョウ</t>
    </rPh>
    <rPh sb="186" eb="188">
      <t>ゾウカ</t>
    </rPh>
    <rPh sb="189" eb="191">
      <t>ヒツヨウ</t>
    </rPh>
    <rPh sb="195" eb="197">
      <t>イッソウ</t>
    </rPh>
    <rPh sb="198" eb="200">
      <t>ケイカク</t>
    </rPh>
    <rPh sb="200" eb="202">
      <t>カイゼン</t>
    </rPh>
    <rPh sb="203" eb="204">
      <t>ハカ</t>
    </rPh>
    <rPh sb="205" eb="207">
      <t>ヒツヨウ</t>
    </rPh>
    <rPh sb="213" eb="215">
      <t>シセツ</t>
    </rPh>
    <rPh sb="215" eb="218">
      <t>リヨウリツ</t>
    </rPh>
    <rPh sb="218" eb="219">
      <t>オヨ</t>
    </rPh>
    <rPh sb="220" eb="223">
      <t>スイセンカ</t>
    </rPh>
    <rPh sb="223" eb="224">
      <t>リツ</t>
    </rPh>
    <rPh sb="225" eb="227">
      <t>コウジョウ</t>
    </rPh>
    <rPh sb="229" eb="231">
      <t>イチブ</t>
    </rPh>
    <rPh sb="232" eb="234">
      <t>チイキ</t>
    </rPh>
    <rPh sb="239" eb="242">
      <t>スイセンカ</t>
    </rPh>
    <rPh sb="242" eb="243">
      <t>リツ</t>
    </rPh>
    <rPh sb="245" eb="246">
      <t>ワリ</t>
    </rPh>
    <rPh sb="247" eb="248">
      <t>コ</t>
    </rPh>
    <rPh sb="254" eb="256">
      <t>チイキ</t>
    </rPh>
    <rPh sb="256" eb="258">
      <t>ゼンタイ</t>
    </rPh>
    <rPh sb="262" eb="263">
      <t>イマ</t>
    </rPh>
    <rPh sb="264" eb="265">
      <t>ヒク</t>
    </rPh>
    <rPh sb="266" eb="268">
      <t>ジョウキョウ</t>
    </rPh>
    <rPh sb="272" eb="275">
      <t>スイセンカ</t>
    </rPh>
    <rPh sb="275" eb="276">
      <t>リツ</t>
    </rPh>
    <rPh sb="277" eb="279">
      <t>コウジョウ</t>
    </rPh>
    <rPh sb="280" eb="282">
      <t>ヒツヨウ</t>
    </rPh>
    <rPh sb="290" eb="292">
      <t>ゲンザイ</t>
    </rPh>
    <rPh sb="292" eb="293">
      <t>スス</t>
    </rPh>
    <rPh sb="297" eb="299">
      <t>カンキョ</t>
    </rPh>
    <rPh sb="300" eb="302">
      <t>フセツ</t>
    </rPh>
    <rPh sb="302" eb="304">
      <t>セイビ</t>
    </rPh>
    <rPh sb="304" eb="306">
      <t>ジギョウ</t>
    </rPh>
    <rPh sb="307" eb="309">
      <t>レイワ</t>
    </rPh>
    <rPh sb="310" eb="312">
      <t>ネンド</t>
    </rPh>
    <rPh sb="315" eb="317">
      <t>ヨテイ</t>
    </rPh>
    <rPh sb="325" eb="327">
      <t>ネンド</t>
    </rPh>
    <rPh sb="327" eb="329">
      <t>イコウ</t>
    </rPh>
    <rPh sb="330" eb="333">
      <t>スイセンカ</t>
    </rPh>
    <rPh sb="333" eb="334">
      <t>リツ</t>
    </rPh>
    <rPh sb="335" eb="337">
      <t>オオハバ</t>
    </rPh>
    <rPh sb="338" eb="340">
      <t>ジョウショウ</t>
    </rPh>
    <rPh sb="341" eb="343">
      <t>ミコ</t>
    </rPh>
    <rPh sb="346" eb="348">
      <t>ジョウキョウ</t>
    </rPh>
    <rPh sb="355" eb="358">
      <t>ゲスイドウ</t>
    </rPh>
    <rPh sb="359" eb="362">
      <t>フキュウリツ</t>
    </rPh>
    <rPh sb="363" eb="365">
      <t>ゾウカ</t>
    </rPh>
    <rPh sb="370" eb="372">
      <t>コンゴ</t>
    </rPh>
    <rPh sb="372" eb="375">
      <t>スイセンカ</t>
    </rPh>
    <rPh sb="375" eb="376">
      <t>リツ</t>
    </rPh>
    <rPh sb="377" eb="379">
      <t>ゾウカ</t>
    </rPh>
    <rPh sb="379" eb="381">
      <t>ケイコウ</t>
    </rPh>
    <rPh sb="384" eb="386">
      <t>ミコ</t>
    </rPh>
    <rPh sb="396" eb="398">
      <t>シセツ</t>
    </rPh>
    <rPh sb="398" eb="401">
      <t>リヨウリツ</t>
    </rPh>
    <rPh sb="404" eb="406">
      <t>ヘイセイ</t>
    </rPh>
    <rPh sb="408" eb="409">
      <t>ネン</t>
    </rPh>
    <rPh sb="411" eb="413">
      <t>キョウヨウ</t>
    </rPh>
    <rPh sb="413" eb="415">
      <t>カイシ</t>
    </rPh>
    <rPh sb="417" eb="419">
      <t>シセツ</t>
    </rPh>
    <rPh sb="420" eb="423">
      <t>リヨウリツ</t>
    </rPh>
    <rPh sb="424" eb="426">
      <t>ケイカク</t>
    </rPh>
    <rPh sb="429" eb="430">
      <t>ヒク</t>
    </rPh>
    <rPh sb="432" eb="434">
      <t>イチブ</t>
    </rPh>
    <rPh sb="434" eb="436">
      <t>カドウ</t>
    </rPh>
    <rPh sb="441" eb="443">
      <t>ジョウキョウ</t>
    </rPh>
    <rPh sb="444" eb="446">
      <t>オオハバ</t>
    </rPh>
    <rPh sb="447" eb="450">
      <t>リヨウリツ</t>
    </rPh>
    <rPh sb="450" eb="452">
      <t>テイカ</t>
    </rPh>
    <rPh sb="453" eb="455">
      <t>イチイン</t>
    </rPh>
    <rPh sb="467" eb="469">
      <t>コンゴ</t>
    </rPh>
    <rPh sb="470" eb="473">
      <t>ミカニュウ</t>
    </rPh>
    <rPh sb="473" eb="475">
      <t>セタイ</t>
    </rPh>
    <rPh sb="477" eb="480">
      <t>セッキョクテキ</t>
    </rPh>
    <rPh sb="481" eb="483">
      <t>カニュウ</t>
    </rPh>
    <rPh sb="483" eb="485">
      <t>ソクシン</t>
    </rPh>
    <rPh sb="486" eb="487">
      <t>ツト</t>
    </rPh>
    <rPh sb="489" eb="491">
      <t>シンキ</t>
    </rPh>
    <rPh sb="491" eb="494">
      <t>カニュウシャ</t>
    </rPh>
    <rPh sb="495" eb="497">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</si>
</sst>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B1-4568-AAF1-7A018ACF44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0.01</c:v>
                </c:pt>
              </c:numCache>
            </c:numRef>
          </c:val>
          <c:smooth val="0"/>
          <c:extLst>
            <c:ext xmlns:c16="http://schemas.microsoft.com/office/drawing/2014/chart" uri="{C3380CC4-5D6E-409C-BE32-E72D297353CC}">
              <c16:uniqueId val="{00000001-87B1-4568-AAF1-7A018ACF44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37.479999999999997</c:v>
                </c:pt>
                <c:pt idx="1">
                  <c:v>36.82</c:v>
                </c:pt>
                <c:pt idx="2">
                  <c:v>39.64</c:v>
                </c:pt>
                <c:pt idx="3">
                  <c:v>39.17</c:v>
                </c:pt>
                <c:pt idx="4">
                  <c:v>41.18</c:v>
                </c:pt>
              </c:numCache>
            </c:numRef>
          </c:val>
          <c:extLst>
            <c:ext xmlns:c16="http://schemas.microsoft.com/office/drawing/2014/chart" uri="{C3380CC4-5D6E-409C-BE32-E72D297353CC}">
              <c16:uniqueId val="{00000000-DA97-473B-B33D-F694930666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52.9</c:v>
                </c:pt>
              </c:numCache>
            </c:numRef>
          </c:val>
          <c:smooth val="0"/>
          <c:extLst>
            <c:ext xmlns:c16="http://schemas.microsoft.com/office/drawing/2014/chart" uri="{C3380CC4-5D6E-409C-BE32-E72D297353CC}">
              <c16:uniqueId val="{00000001-DA97-473B-B33D-F694930666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63.44</c:v>
                </c:pt>
                <c:pt idx="1">
                  <c:v>64.98</c:v>
                </c:pt>
                <c:pt idx="2">
                  <c:v>67.040000000000006</c:v>
                </c:pt>
                <c:pt idx="3">
                  <c:v>66.510000000000005</c:v>
                </c:pt>
                <c:pt idx="4">
                  <c:v>66.55</c:v>
                </c:pt>
              </c:numCache>
            </c:numRef>
          </c:val>
          <c:extLst>
            <c:ext xmlns:c16="http://schemas.microsoft.com/office/drawing/2014/chart" uri="{C3380CC4-5D6E-409C-BE32-E72D297353CC}">
              <c16:uniqueId val="{00000000-3280-413F-B17E-293B6AE975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90.3</c:v>
                </c:pt>
              </c:numCache>
            </c:numRef>
          </c:val>
          <c:smooth val="0"/>
          <c:extLst>
            <c:ext xmlns:c16="http://schemas.microsoft.com/office/drawing/2014/chart" uri="{C3380CC4-5D6E-409C-BE32-E72D297353CC}">
              <c16:uniqueId val="{00000001-3280-413F-B17E-293B6AE975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123.91</c:v>
                </c:pt>
                <c:pt idx="1">
                  <c:v>132.58000000000001</c:v>
                </c:pt>
                <c:pt idx="2">
                  <c:v>132.24</c:v>
                </c:pt>
                <c:pt idx="3">
                  <c:v>136.66999999999999</c:v>
                </c:pt>
                <c:pt idx="4">
                  <c:v>134.26</c:v>
                </c:pt>
              </c:numCache>
            </c:numRef>
          </c:val>
          <c:extLst>
            <c:ext xmlns:c16="http://schemas.microsoft.com/office/drawing/2014/chart" uri="{C3380CC4-5D6E-409C-BE32-E72D297353CC}">
              <c16:uniqueId val="{00000000-775F-4A9E-B809-2129D673EB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102.11</c:v>
                </c:pt>
                <c:pt idx="4">
                  <c:v>101.91</c:v>
                </c:pt>
              </c:numCache>
            </c:numRef>
          </c:val>
          <c:smooth val="0"/>
          <c:extLst>
            <c:ext xmlns:c16="http://schemas.microsoft.com/office/drawing/2014/chart" uri="{C3380CC4-5D6E-409C-BE32-E72D297353CC}">
              <c16:uniqueId val="{00000001-775F-4A9E-B809-2129D673EB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25.36</c:v>
                </c:pt>
                <c:pt idx="1">
                  <c:v>27.47</c:v>
                </c:pt>
                <c:pt idx="2">
                  <c:v>29.48</c:v>
                </c:pt>
                <c:pt idx="3">
                  <c:v>31.48</c:v>
                </c:pt>
                <c:pt idx="4">
                  <c:v>33.5</c:v>
                </c:pt>
              </c:numCache>
            </c:numRef>
          </c:val>
          <c:extLst>
            <c:ext xmlns:c16="http://schemas.microsoft.com/office/drawing/2014/chart" uri="{C3380CC4-5D6E-409C-BE32-E72D297353CC}">
              <c16:uniqueId val="{00000000-856A-40BB-925E-271184BC37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28.12</c:v>
                </c:pt>
                <c:pt idx="4">
                  <c:v>28.79</c:v>
                </c:pt>
              </c:numCache>
            </c:numRef>
          </c:val>
          <c:smooth val="0"/>
          <c:extLst>
            <c:ext xmlns:c16="http://schemas.microsoft.com/office/drawing/2014/chart" uri="{C3380CC4-5D6E-409C-BE32-E72D297353CC}">
              <c16:uniqueId val="{00000001-856A-40BB-925E-271184BC37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1E-4C69-BB39-B47BAE267E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1E-4C69-BB39-B47BAE267E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745.05</c:v>
                </c:pt>
                <c:pt idx="1">
                  <c:v>525.58000000000004</c:v>
                </c:pt>
                <c:pt idx="2">
                  <c:v>317.67</c:v>
                </c:pt>
                <c:pt idx="3">
                  <c:v>102.15</c:v>
                </c:pt>
                <c:pt idx="4" formatCode="#,##0.00;&quot;△&quot;#,##0.00">
                  <c:v>0</c:v>
                </c:pt>
              </c:numCache>
            </c:numRef>
          </c:val>
          <c:extLst>
            <c:ext xmlns:c16="http://schemas.microsoft.com/office/drawing/2014/chart" uri="{C3380CC4-5D6E-409C-BE32-E72D297353CC}">
              <c16:uniqueId val="{00000000-640C-46A5-B2E5-49DC533956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124.9</c:v>
                </c:pt>
                <c:pt idx="4">
                  <c:v>124.8</c:v>
                </c:pt>
              </c:numCache>
            </c:numRef>
          </c:val>
          <c:smooth val="0"/>
          <c:extLst>
            <c:ext xmlns:c16="http://schemas.microsoft.com/office/drawing/2014/chart" uri="{C3380CC4-5D6E-409C-BE32-E72D297353CC}">
              <c16:uniqueId val="{00000001-640C-46A5-B2E5-49DC533956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60.25</c:v>
                </c:pt>
                <c:pt idx="1">
                  <c:v>50.68</c:v>
                </c:pt>
                <c:pt idx="2">
                  <c:v>42.97</c:v>
                </c:pt>
                <c:pt idx="3">
                  <c:v>41.47</c:v>
                </c:pt>
                <c:pt idx="4">
                  <c:v>34.46</c:v>
                </c:pt>
              </c:numCache>
            </c:numRef>
          </c:val>
          <c:extLst>
            <c:ext xmlns:c16="http://schemas.microsoft.com/office/drawing/2014/chart" uri="{C3380CC4-5D6E-409C-BE32-E72D297353CC}">
              <c16:uniqueId val="{00000000-17C8-4E35-B967-708C7A83EE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33.58</c:v>
                </c:pt>
                <c:pt idx="4">
                  <c:v>35.42</c:v>
                </c:pt>
              </c:numCache>
            </c:numRef>
          </c:val>
          <c:smooth val="0"/>
          <c:extLst>
            <c:ext xmlns:c16="http://schemas.microsoft.com/office/drawing/2014/chart" uri="{C3380CC4-5D6E-409C-BE32-E72D297353CC}">
              <c16:uniqueId val="{00000001-17C8-4E35-B967-708C7A83EE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951.84</c:v>
                </c:pt>
                <c:pt idx="1">
                  <c:v>1354.28</c:v>
                </c:pt>
                <c:pt idx="2">
                  <c:v>736.13</c:v>
                </c:pt>
                <c:pt idx="3">
                  <c:v>468.71</c:v>
                </c:pt>
                <c:pt idx="4">
                  <c:v>710.02</c:v>
                </c:pt>
              </c:numCache>
            </c:numRef>
          </c:val>
          <c:extLst>
            <c:ext xmlns:c16="http://schemas.microsoft.com/office/drawing/2014/chart" uri="{C3380CC4-5D6E-409C-BE32-E72D297353CC}">
              <c16:uniqueId val="{00000000-0BFD-49D3-851C-5ABE17C76B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718.49</c:v>
                </c:pt>
              </c:numCache>
            </c:numRef>
          </c:val>
          <c:smooth val="0"/>
          <c:extLst>
            <c:ext xmlns:c16="http://schemas.microsoft.com/office/drawing/2014/chart" uri="{C3380CC4-5D6E-409C-BE32-E72D297353CC}">
              <c16:uniqueId val="{00000001-0BFD-49D3-851C-5ABE17C76B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63.37</c:v>
                </c:pt>
                <c:pt idx="1">
                  <c:v>67.069999999999993</c:v>
                </c:pt>
                <c:pt idx="2">
                  <c:v>66.81</c:v>
                </c:pt>
                <c:pt idx="3">
                  <c:v>47.92</c:v>
                </c:pt>
                <c:pt idx="4">
                  <c:v>46.69</c:v>
                </c:pt>
              </c:numCache>
            </c:numRef>
          </c:val>
          <c:extLst>
            <c:ext xmlns:c16="http://schemas.microsoft.com/office/drawing/2014/chart" uri="{C3380CC4-5D6E-409C-BE32-E72D297353CC}">
              <c16:uniqueId val="{00000000-E64E-44FD-B88A-5875E974CB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61.82</c:v>
                </c:pt>
              </c:numCache>
            </c:numRef>
          </c:val>
          <c:smooth val="0"/>
          <c:extLst>
            <c:ext xmlns:c16="http://schemas.microsoft.com/office/drawing/2014/chart" uri="{C3380CC4-5D6E-409C-BE32-E72D297353CC}">
              <c16:uniqueId val="{00000001-E64E-44FD-B88A-5875E974CB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226.42</c:v>
                </c:pt>
                <c:pt idx="1">
                  <c:v>213.73</c:v>
                </c:pt>
                <c:pt idx="2">
                  <c:v>213.92</c:v>
                </c:pt>
                <c:pt idx="3">
                  <c:v>298.88</c:v>
                </c:pt>
                <c:pt idx="4">
                  <c:v>307.61</c:v>
                </c:pt>
              </c:numCache>
            </c:numRef>
          </c:val>
          <c:extLst>
            <c:ext xmlns:c16="http://schemas.microsoft.com/office/drawing/2014/chart" uri="{C3380CC4-5D6E-409C-BE32-E72D297353CC}">
              <c16:uniqueId val="{00000000-6988-4D18-BB8F-1D75AF959E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246.9</c:v>
                </c:pt>
              </c:numCache>
            </c:numRef>
          </c:val>
          <c:smooth val="0"/>
          <c:extLst>
            <c:ext xmlns:c16="http://schemas.microsoft.com/office/drawing/2014/chart" uri="{C3380CC4-5D6E-409C-BE32-E72D297353CC}">
              <c16:uniqueId val="{00000001-6988-4D18-BB8F-1D75AF959E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鶴田町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1">
        <f>データ!S6</f>
        <v>11988</v>
      </c>
      <c r="AM8" s="51"/>
      <c r="AN8" s="51"/>
      <c r="AO8" s="51"/>
      <c r="AP8" s="51"/>
      <c r="AQ8" s="51"/>
      <c r="AR8" s="51"/>
      <c r="AS8" s="51"/>
      <c r="AT8" s="45">
        <f>データ!T6</f>
        <v>46.43</v>
      </c>
      <c r="AU8" s="45"/>
      <c r="AV8" s="45"/>
      <c r="AW8" s="45"/>
      <c r="AX8" s="45"/>
      <c r="AY8" s="45"/>
      <c r="AZ8" s="45"/>
      <c r="BA8" s="45"/>
      <c r="BB8" s="45">
        <f>データ!U6</f>
        <v>258.2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5" t="str">
        <f>データ!N6</f>
        <v>-</v>
      </c>
      <c r="C10" s="45"/>
      <c r="D10" s="45"/>
      <c r="E10" s="45"/>
      <c r="F10" s="45"/>
      <c r="G10" s="45"/>
      <c r="H10" s="45"/>
      <c r="I10" s="45">
        <f>データ!O6</f>
        <v>52.27</v>
      </c>
      <c r="J10" s="45"/>
      <c r="K10" s="45"/>
      <c r="L10" s="45"/>
      <c r="M10" s="45"/>
      <c r="N10" s="45"/>
      <c r="O10" s="45"/>
      <c r="P10" s="45">
        <f>データ!P6</f>
        <v>44.74</v>
      </c>
      <c r="Q10" s="45"/>
      <c r="R10" s="45"/>
      <c r="S10" s="45"/>
      <c r="T10" s="45"/>
      <c r="U10" s="45"/>
      <c r="V10" s="45"/>
      <c r="W10" s="45">
        <f>データ!Q6</f>
        <v>74.45</v>
      </c>
      <c r="X10" s="45"/>
      <c r="Y10" s="45"/>
      <c r="Z10" s="45"/>
      <c r="AA10" s="45"/>
      <c r="AB10" s="45"/>
      <c r="AC10" s="45"/>
      <c r="AD10" s="51">
        <f>データ!R6</f>
        <v>2860</v>
      </c>
      <c r="AE10" s="51"/>
      <c r="AF10" s="51"/>
      <c r="AG10" s="51"/>
      <c r="AH10" s="51"/>
      <c r="AI10" s="51"/>
      <c r="AJ10" s="51"/>
      <c r="AK10" s="2"/>
      <c r="AL10" s="51">
        <f>データ!V6</f>
        <v>5315</v>
      </c>
      <c r="AM10" s="51"/>
      <c r="AN10" s="51"/>
      <c r="AO10" s="51"/>
      <c r="AP10" s="51"/>
      <c r="AQ10" s="51"/>
      <c r="AR10" s="51"/>
      <c r="AS10" s="51"/>
      <c r="AT10" s="45">
        <f>データ!W6</f>
        <v>3.13</v>
      </c>
      <c r="AU10" s="45"/>
      <c r="AV10" s="45"/>
      <c r="AW10" s="45"/>
      <c r="AX10" s="45"/>
      <c r="AY10" s="45"/>
      <c r="AZ10" s="45"/>
      <c r="BA10" s="45"/>
      <c r="BB10" s="45">
        <f>データ!X6</f>
        <v>1698.08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AQdpxE4BCb1T3w4Iia25A3nmTYnZ5QoirkXblCIOoZf0gjcmxP2gGxrA2ZKqRAsXXYnxpzx/jh0mNIvbnaFsw==" saltValue="J0UzQgH7rj5517awNM2A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23841</v>
      </c>
      <c r="D6" s="19">
        <f t="shared" si="3"/>
        <v>46</v>
      </c>
      <c r="E6" s="19">
        <f t="shared" si="3"/>
        <v>17</v>
      </c>
      <c r="F6" s="19">
        <f t="shared" si="3"/>
        <v>5</v>
      </c>
      <c r="G6" s="19">
        <f t="shared" si="3"/>
        <v>0</v>
      </c>
      <c r="H6" s="19" t="str">
        <f t="shared" si="3"/>
        <v>青森県　鶴田町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52.27</v>
      </c>
      <c r="P6" s="20">
        <f t="shared" si="3"/>
        <v>44.74</v>
      </c>
      <c r="Q6" s="20">
        <f t="shared" si="3"/>
        <v>74.45</v>
      </c>
      <c r="R6" s="20">
        <f t="shared" si="3"/>
        <v>2860</v>
      </c>
      <c r="S6" s="20">
        <f t="shared" si="3"/>
        <v>11988</v>
      </c>
      <c r="T6" s="20">
        <f t="shared" si="3"/>
        <v>46.43</v>
      </c>
      <c r="U6" s="20">
        <f t="shared" si="3"/>
        <v>258.2</v>
      </c>
      <c r="V6" s="20">
        <f t="shared" si="3"/>
        <v>5315</v>
      </c>
      <c r="W6" s="20">
        <f t="shared" si="3"/>
        <v>3.13</v>
      </c>
      <c r="X6" s="20">
        <f t="shared" si="3"/>
        <v>1698.08</v>
      </c>
      <c r="Y6" s="21">
        <f>IF(Y7="",NA(),Y7)</f>
        <v>123.91</v>
      </c>
      <c r="Z6" s="21">
        <f t="shared" ref="Z6:AH6" si="4">IF(Z7="",NA(),Z7)</f>
        <v>132.58000000000001</v>
      </c>
      <c r="AA6" s="21">
        <f t="shared" si="4"/>
        <v>132.24</v>
      </c>
      <c r="AB6" s="21">
        <f t="shared" si="4"/>
        <v>136.66999999999999</v>
      </c>
      <c r="AC6" s="21">
        <f t="shared" si="4"/>
        <v>134.26</v>
      </c>
      <c r="AD6" s="21">
        <f t="shared" si="4"/>
        <v>101.77</v>
      </c>
      <c r="AE6" s="21">
        <f t="shared" si="4"/>
        <v>103.6</v>
      </c>
      <c r="AF6" s="21">
        <f t="shared" si="4"/>
        <v>106.37</v>
      </c>
      <c r="AG6" s="21">
        <f t="shared" si="4"/>
        <v>102.11</v>
      </c>
      <c r="AH6" s="21">
        <f t="shared" si="4"/>
        <v>101.91</v>
      </c>
      <c r="AI6" s="20" t="str">
        <f>IF(AI7="","",IF(AI7="-","【-】","【"&amp;SUBSTITUTE(TEXT(AI7,"#,##0.00"),"-","△")&amp;"】"))</f>
        <v>【103.61】</v>
      </c>
      <c r="AJ6" s="21">
        <f>IF(AJ7="",NA(),AJ7)</f>
        <v>745.05</v>
      </c>
      <c r="AK6" s="21">
        <f t="shared" ref="AK6:AS6" si="5">IF(AK7="",NA(),AK7)</f>
        <v>525.58000000000004</v>
      </c>
      <c r="AL6" s="21">
        <f t="shared" si="5"/>
        <v>317.67</v>
      </c>
      <c r="AM6" s="21">
        <f t="shared" si="5"/>
        <v>102.15</v>
      </c>
      <c r="AN6" s="20">
        <f t="shared" si="5"/>
        <v>0</v>
      </c>
      <c r="AO6" s="21">
        <f t="shared" si="5"/>
        <v>227.4</v>
      </c>
      <c r="AP6" s="21">
        <f t="shared" si="5"/>
        <v>193.99</v>
      </c>
      <c r="AQ6" s="21">
        <f t="shared" si="5"/>
        <v>139.02000000000001</v>
      </c>
      <c r="AR6" s="21">
        <f t="shared" si="5"/>
        <v>124.9</v>
      </c>
      <c r="AS6" s="21">
        <f t="shared" si="5"/>
        <v>124.8</v>
      </c>
      <c r="AT6" s="20" t="str">
        <f>IF(AT7="","",IF(AT7="-","【-】","【"&amp;SUBSTITUTE(TEXT(AT7,"#,##0.00"),"-","△")&amp;"】"))</f>
        <v>【133.62】</v>
      </c>
      <c r="AU6" s="21">
        <f>IF(AU7="",NA(),AU7)</f>
        <v>60.25</v>
      </c>
      <c r="AV6" s="21">
        <f t="shared" ref="AV6:BD6" si="6">IF(AV7="",NA(),AV7)</f>
        <v>50.68</v>
      </c>
      <c r="AW6" s="21">
        <f t="shared" si="6"/>
        <v>42.97</v>
      </c>
      <c r="AX6" s="21">
        <f t="shared" si="6"/>
        <v>41.47</v>
      </c>
      <c r="AY6" s="21">
        <f t="shared" si="6"/>
        <v>34.46</v>
      </c>
      <c r="AZ6" s="21">
        <f t="shared" si="6"/>
        <v>29.54</v>
      </c>
      <c r="BA6" s="21">
        <f t="shared" si="6"/>
        <v>26.99</v>
      </c>
      <c r="BB6" s="21">
        <f t="shared" si="6"/>
        <v>29.13</v>
      </c>
      <c r="BC6" s="21">
        <f t="shared" si="6"/>
        <v>33.58</v>
      </c>
      <c r="BD6" s="21">
        <f t="shared" si="6"/>
        <v>35.42</v>
      </c>
      <c r="BE6" s="20" t="str">
        <f>IF(BE7="","",IF(BE7="-","【-】","【"&amp;SUBSTITUTE(TEXT(BE7,"#,##0.00"),"-","△")&amp;"】"))</f>
        <v>【36.94】</v>
      </c>
      <c r="BF6" s="21">
        <f>IF(BF7="",NA(),BF7)</f>
        <v>951.84</v>
      </c>
      <c r="BG6" s="21">
        <f t="shared" ref="BG6:BO6" si="7">IF(BG7="",NA(),BG7)</f>
        <v>1354.28</v>
      </c>
      <c r="BH6" s="21">
        <f t="shared" si="7"/>
        <v>736.13</v>
      </c>
      <c r="BI6" s="21">
        <f t="shared" si="7"/>
        <v>468.71</v>
      </c>
      <c r="BJ6" s="21">
        <f t="shared" si="7"/>
        <v>710.02</v>
      </c>
      <c r="BK6" s="21">
        <f t="shared" si="7"/>
        <v>789.46</v>
      </c>
      <c r="BL6" s="21">
        <f t="shared" si="7"/>
        <v>826.83</v>
      </c>
      <c r="BM6" s="21">
        <f t="shared" si="7"/>
        <v>867.83</v>
      </c>
      <c r="BN6" s="21">
        <f t="shared" si="7"/>
        <v>778.81</v>
      </c>
      <c r="BO6" s="21">
        <f t="shared" si="7"/>
        <v>718.49</v>
      </c>
      <c r="BP6" s="20" t="str">
        <f>IF(BP7="","",IF(BP7="-","【-】","【"&amp;SUBSTITUTE(TEXT(BP7,"#,##0.00"),"-","△")&amp;"】"))</f>
        <v>【809.19】</v>
      </c>
      <c r="BQ6" s="21">
        <f>IF(BQ7="",NA(),BQ7)</f>
        <v>63.37</v>
      </c>
      <c r="BR6" s="21">
        <f t="shared" ref="BR6:BZ6" si="8">IF(BR7="",NA(),BR7)</f>
        <v>67.069999999999993</v>
      </c>
      <c r="BS6" s="21">
        <f t="shared" si="8"/>
        <v>66.81</v>
      </c>
      <c r="BT6" s="21">
        <f t="shared" si="8"/>
        <v>47.92</v>
      </c>
      <c r="BU6" s="21">
        <f t="shared" si="8"/>
        <v>46.69</v>
      </c>
      <c r="BV6" s="21">
        <f t="shared" si="8"/>
        <v>57.77</v>
      </c>
      <c r="BW6" s="21">
        <f t="shared" si="8"/>
        <v>57.31</v>
      </c>
      <c r="BX6" s="21">
        <f t="shared" si="8"/>
        <v>57.08</v>
      </c>
      <c r="BY6" s="21">
        <f t="shared" si="8"/>
        <v>67.23</v>
      </c>
      <c r="BZ6" s="21">
        <f t="shared" si="8"/>
        <v>61.82</v>
      </c>
      <c r="CA6" s="20" t="str">
        <f>IF(CA7="","",IF(CA7="-","【-】","【"&amp;SUBSTITUTE(TEXT(CA7,"#,##0.00"),"-","△")&amp;"】"))</f>
        <v>【57.02】</v>
      </c>
      <c r="CB6" s="21">
        <f>IF(CB7="",NA(),CB7)</f>
        <v>226.42</v>
      </c>
      <c r="CC6" s="21">
        <f t="shared" ref="CC6:CK6" si="9">IF(CC7="",NA(),CC7)</f>
        <v>213.73</v>
      </c>
      <c r="CD6" s="21">
        <f t="shared" si="9"/>
        <v>213.92</v>
      </c>
      <c r="CE6" s="21">
        <f t="shared" si="9"/>
        <v>298.88</v>
      </c>
      <c r="CF6" s="21">
        <f t="shared" si="9"/>
        <v>307.61</v>
      </c>
      <c r="CG6" s="21">
        <f t="shared" si="9"/>
        <v>274.35000000000002</v>
      </c>
      <c r="CH6" s="21">
        <f t="shared" si="9"/>
        <v>273.52</v>
      </c>
      <c r="CI6" s="21">
        <f t="shared" si="9"/>
        <v>274.99</v>
      </c>
      <c r="CJ6" s="21">
        <f t="shared" si="9"/>
        <v>228.21</v>
      </c>
      <c r="CK6" s="21">
        <f t="shared" si="9"/>
        <v>246.9</v>
      </c>
      <c r="CL6" s="20" t="str">
        <f>IF(CL7="","",IF(CL7="-","【-】","【"&amp;SUBSTITUTE(TEXT(CL7,"#,##0.00"),"-","△")&amp;"】"))</f>
        <v>【273.68】</v>
      </c>
      <c r="CM6" s="21">
        <f>IF(CM7="",NA(),CM7)</f>
        <v>37.479999999999997</v>
      </c>
      <c r="CN6" s="21">
        <f t="shared" ref="CN6:CV6" si="10">IF(CN7="",NA(),CN7)</f>
        <v>36.82</v>
      </c>
      <c r="CO6" s="21">
        <f t="shared" si="10"/>
        <v>39.64</v>
      </c>
      <c r="CP6" s="21">
        <f t="shared" si="10"/>
        <v>39.17</v>
      </c>
      <c r="CQ6" s="21">
        <f t="shared" si="10"/>
        <v>41.18</v>
      </c>
      <c r="CR6" s="21">
        <f t="shared" si="10"/>
        <v>50.68</v>
      </c>
      <c r="CS6" s="21">
        <f t="shared" si="10"/>
        <v>50.14</v>
      </c>
      <c r="CT6" s="21">
        <f t="shared" si="10"/>
        <v>54.83</v>
      </c>
      <c r="CU6" s="21">
        <f t="shared" si="10"/>
        <v>54.54</v>
      </c>
      <c r="CV6" s="21">
        <f t="shared" si="10"/>
        <v>52.9</v>
      </c>
      <c r="CW6" s="20" t="str">
        <f>IF(CW7="","",IF(CW7="-","【-】","【"&amp;SUBSTITUTE(TEXT(CW7,"#,##0.00"),"-","△")&amp;"】"))</f>
        <v>【52.55】</v>
      </c>
      <c r="CX6" s="21">
        <f>IF(CX7="",NA(),CX7)</f>
        <v>63.44</v>
      </c>
      <c r="CY6" s="21">
        <f t="shared" ref="CY6:DG6" si="11">IF(CY7="",NA(),CY7)</f>
        <v>64.98</v>
      </c>
      <c r="CZ6" s="21">
        <f t="shared" si="11"/>
        <v>67.040000000000006</v>
      </c>
      <c r="DA6" s="21">
        <f t="shared" si="11"/>
        <v>66.510000000000005</v>
      </c>
      <c r="DB6" s="21">
        <f t="shared" si="11"/>
        <v>66.55</v>
      </c>
      <c r="DC6" s="21">
        <f t="shared" si="11"/>
        <v>84.86</v>
      </c>
      <c r="DD6" s="21">
        <f t="shared" si="11"/>
        <v>84.98</v>
      </c>
      <c r="DE6" s="21">
        <f t="shared" si="11"/>
        <v>84.7</v>
      </c>
      <c r="DF6" s="21">
        <f t="shared" si="11"/>
        <v>90.3</v>
      </c>
      <c r="DG6" s="21">
        <f t="shared" si="11"/>
        <v>90.3</v>
      </c>
      <c r="DH6" s="20" t="str">
        <f>IF(DH7="","",IF(DH7="-","【-】","【"&amp;SUBSTITUTE(TEXT(DH7,"#,##0.00"),"-","△")&amp;"】"))</f>
        <v>【87.30】</v>
      </c>
      <c r="DI6" s="21">
        <f>IF(DI7="",NA(),DI7)</f>
        <v>25.36</v>
      </c>
      <c r="DJ6" s="21">
        <f t="shared" ref="DJ6:DR6" si="12">IF(DJ7="",NA(),DJ7)</f>
        <v>27.47</v>
      </c>
      <c r="DK6" s="21">
        <f t="shared" si="12"/>
        <v>29.48</v>
      </c>
      <c r="DL6" s="21">
        <f t="shared" si="12"/>
        <v>31.48</v>
      </c>
      <c r="DM6" s="21">
        <f t="shared" si="12"/>
        <v>33.5</v>
      </c>
      <c r="DN6" s="21">
        <f t="shared" si="12"/>
        <v>24.13</v>
      </c>
      <c r="DO6" s="21">
        <f t="shared" si="12"/>
        <v>23.06</v>
      </c>
      <c r="DP6" s="21">
        <f t="shared" si="12"/>
        <v>20.34</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0.01</v>
      </c>
      <c r="EN6" s="21">
        <f t="shared" si="14"/>
        <v>0.01</v>
      </c>
      <c r="EO6" s="20" t="str">
        <f>IF(EO7="","",IF(EO7="-","【-】","【"&amp;SUBSTITUTE(TEXT(EO7,"#,##0.00"),"-","△")&amp;"】"))</f>
        <v>【0.02】</v>
      </c>
    </row>
    <row r="7" spans="1:148" s="22" customFormat="1" x14ac:dyDescent="0.15">
      <c r="A7" s="14"/>
      <c r="B7" s="23">
        <v>2022</v>
      </c>
      <c r="C7" s="23">
        <v>23841</v>
      </c>
      <c r="D7" s="23">
        <v>46</v>
      </c>
      <c r="E7" s="23">
        <v>17</v>
      </c>
      <c r="F7" s="23">
        <v>5</v>
      </c>
      <c r="G7" s="23">
        <v>0</v>
      </c>
      <c r="H7" s="23" t="s">
        <v>96</v>
      </c>
      <c r="I7" s="23" t="s">
        <v>97</v>
      </c>
      <c r="J7" s="23" t="s">
        <v>98</v>
      </c>
      <c r="K7" s="23" t="s">
        <v>99</v>
      </c>
      <c r="L7" s="23" t="s">
        <v>100</v>
      </c>
      <c r="M7" s="23" t="s">
        <v>101</v>
      </c>
      <c r="N7" s="24" t="s">
        <v>102</v>
      </c>
      <c r="O7" s="24">
        <v>52.27</v>
      </c>
      <c r="P7" s="24">
        <v>44.74</v>
      </c>
      <c r="Q7" s="24">
        <v>74.45</v>
      </c>
      <c r="R7" s="24">
        <v>2860</v>
      </c>
      <c r="S7" s="24">
        <v>11988</v>
      </c>
      <c r="T7" s="24">
        <v>46.43</v>
      </c>
      <c r="U7" s="24">
        <v>258.2</v>
      </c>
      <c r="V7" s="24">
        <v>5315</v>
      </c>
      <c r="W7" s="24">
        <v>3.13</v>
      </c>
      <c r="X7" s="24">
        <v>1698.08</v>
      </c>
      <c r="Y7" s="24">
        <v>123.91</v>
      </c>
      <c r="Z7" s="24">
        <v>132.58000000000001</v>
      </c>
      <c r="AA7" s="24">
        <v>132.24</v>
      </c>
      <c r="AB7" s="24">
        <v>136.66999999999999</v>
      </c>
      <c r="AC7" s="24">
        <v>134.26</v>
      </c>
      <c r="AD7" s="24">
        <v>101.77</v>
      </c>
      <c r="AE7" s="24">
        <v>103.6</v>
      </c>
      <c r="AF7" s="24">
        <v>106.37</v>
      </c>
      <c r="AG7" s="24">
        <v>102.11</v>
      </c>
      <c r="AH7" s="24">
        <v>101.91</v>
      </c>
      <c r="AI7" s="24">
        <v>103.61</v>
      </c>
      <c r="AJ7" s="24">
        <v>745.05</v>
      </c>
      <c r="AK7" s="24">
        <v>525.58000000000004</v>
      </c>
      <c r="AL7" s="24">
        <v>317.67</v>
      </c>
      <c r="AM7" s="24">
        <v>102.15</v>
      </c>
      <c r="AN7" s="24">
        <v>0</v>
      </c>
      <c r="AO7" s="24">
        <v>227.4</v>
      </c>
      <c r="AP7" s="24">
        <v>193.99</v>
      </c>
      <c r="AQ7" s="24">
        <v>139.02000000000001</v>
      </c>
      <c r="AR7" s="24">
        <v>124.9</v>
      </c>
      <c r="AS7" s="24">
        <v>124.8</v>
      </c>
      <c r="AT7" s="24">
        <v>133.62</v>
      </c>
      <c r="AU7" s="24">
        <v>60.25</v>
      </c>
      <c r="AV7" s="24">
        <v>50.68</v>
      </c>
      <c r="AW7" s="24">
        <v>42.97</v>
      </c>
      <c r="AX7" s="24">
        <v>41.47</v>
      </c>
      <c r="AY7" s="24">
        <v>34.46</v>
      </c>
      <c r="AZ7" s="24">
        <v>29.54</v>
      </c>
      <c r="BA7" s="24">
        <v>26.99</v>
      </c>
      <c r="BB7" s="24">
        <v>29.13</v>
      </c>
      <c r="BC7" s="24">
        <v>33.58</v>
      </c>
      <c r="BD7" s="24">
        <v>35.42</v>
      </c>
      <c r="BE7" s="24">
        <v>36.94</v>
      </c>
      <c r="BF7" s="24">
        <v>951.84</v>
      </c>
      <c r="BG7" s="24">
        <v>1354.28</v>
      </c>
      <c r="BH7" s="24">
        <v>736.13</v>
      </c>
      <c r="BI7" s="24">
        <v>468.71</v>
      </c>
      <c r="BJ7" s="24">
        <v>710.02</v>
      </c>
      <c r="BK7" s="24">
        <v>789.46</v>
      </c>
      <c r="BL7" s="24">
        <v>826.83</v>
      </c>
      <c r="BM7" s="24">
        <v>867.83</v>
      </c>
      <c r="BN7" s="24">
        <v>778.81</v>
      </c>
      <c r="BO7" s="24">
        <v>718.49</v>
      </c>
      <c r="BP7" s="24">
        <v>809.19</v>
      </c>
      <c r="BQ7" s="24">
        <v>63.37</v>
      </c>
      <c r="BR7" s="24">
        <v>67.069999999999993</v>
      </c>
      <c r="BS7" s="24">
        <v>66.81</v>
      </c>
      <c r="BT7" s="24">
        <v>47.92</v>
      </c>
      <c r="BU7" s="24">
        <v>46.69</v>
      </c>
      <c r="BV7" s="24">
        <v>57.77</v>
      </c>
      <c r="BW7" s="24">
        <v>57.31</v>
      </c>
      <c r="BX7" s="24">
        <v>57.08</v>
      </c>
      <c r="BY7" s="24">
        <v>67.23</v>
      </c>
      <c r="BZ7" s="24">
        <v>61.82</v>
      </c>
      <c r="CA7" s="24">
        <v>57.02</v>
      </c>
      <c r="CB7" s="24">
        <v>226.42</v>
      </c>
      <c r="CC7" s="24">
        <v>213.73</v>
      </c>
      <c r="CD7" s="24">
        <v>213.92</v>
      </c>
      <c r="CE7" s="24">
        <v>298.88</v>
      </c>
      <c r="CF7" s="24">
        <v>307.61</v>
      </c>
      <c r="CG7" s="24">
        <v>274.35000000000002</v>
      </c>
      <c r="CH7" s="24">
        <v>273.52</v>
      </c>
      <c r="CI7" s="24">
        <v>274.99</v>
      </c>
      <c r="CJ7" s="24">
        <v>228.21</v>
      </c>
      <c r="CK7" s="24">
        <v>246.9</v>
      </c>
      <c r="CL7" s="24">
        <v>273.68</v>
      </c>
      <c r="CM7" s="24">
        <v>37.479999999999997</v>
      </c>
      <c r="CN7" s="24">
        <v>36.82</v>
      </c>
      <c r="CO7" s="24">
        <v>39.64</v>
      </c>
      <c r="CP7" s="24">
        <v>39.17</v>
      </c>
      <c r="CQ7" s="24">
        <v>41.18</v>
      </c>
      <c r="CR7" s="24">
        <v>50.68</v>
      </c>
      <c r="CS7" s="24">
        <v>50.14</v>
      </c>
      <c r="CT7" s="24">
        <v>54.83</v>
      </c>
      <c r="CU7" s="24">
        <v>54.54</v>
      </c>
      <c r="CV7" s="24">
        <v>52.9</v>
      </c>
      <c r="CW7" s="24">
        <v>52.55</v>
      </c>
      <c r="CX7" s="24">
        <v>63.44</v>
      </c>
      <c r="CY7" s="24">
        <v>64.98</v>
      </c>
      <c r="CZ7" s="24">
        <v>67.040000000000006</v>
      </c>
      <c r="DA7" s="24">
        <v>66.510000000000005</v>
      </c>
      <c r="DB7" s="24">
        <v>66.55</v>
      </c>
      <c r="DC7" s="24">
        <v>84.86</v>
      </c>
      <c r="DD7" s="24">
        <v>84.98</v>
      </c>
      <c r="DE7" s="24">
        <v>84.7</v>
      </c>
      <c r="DF7" s="24">
        <v>90.3</v>
      </c>
      <c r="DG7" s="24">
        <v>90.3</v>
      </c>
      <c r="DH7" s="24">
        <v>87.3</v>
      </c>
      <c r="DI7" s="24">
        <v>25.36</v>
      </c>
      <c r="DJ7" s="24">
        <v>27.47</v>
      </c>
      <c r="DK7" s="24">
        <v>29.48</v>
      </c>
      <c r="DL7" s="24">
        <v>31.48</v>
      </c>
      <c r="DM7" s="24">
        <v>33.5</v>
      </c>
      <c r="DN7" s="24">
        <v>24.13</v>
      </c>
      <c r="DO7" s="24">
        <v>23.06</v>
      </c>
      <c r="DP7" s="24">
        <v>20.34</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康太</cp:lastModifiedBy>
  <cp:lastPrinted>2024-01-24T06:21:30Z</cp:lastPrinted>
  <dcterms:created xsi:type="dcterms:W3CDTF">2023-12-12T00:59:36Z</dcterms:created>
  <dcterms:modified xsi:type="dcterms:W3CDTF">2024-02-09T07:29:08Z</dcterms:modified>
  <cp:category/>
</cp:coreProperties>
</file>