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Filesv1\300_理財\342 経営比較分析表の策定\Ｒ５\240116 経営比較分析表の分析等について（依頼）\3.市町村回答（原本）\01 上水\23 中泊町　○\"/>
    </mc:Choice>
  </mc:AlternateContent>
  <xr:revisionPtr revIDLastSave="0" documentId="13_ncr:1_{450CEF01-E542-435A-A585-3B71C90AE88D}" xr6:coauthVersionLast="36" xr6:coauthVersionMax="36" xr10:uidLastSave="{00000000-0000-0000-0000-000000000000}"/>
  <workbookProtection workbookAlgorithmName="SHA-512" workbookHashValue="0jDri/ylWBREUsPsXHJNRWBjge2nBxMLSnar1hrtx/TT8Psa00GSm8h9jxgCK4hvPMiSLvhCCDMBNqAnh9zO7w==" workbookSaltValue="XbP4WLp2+XX/cVfTL6BZWg==" workbookSpinCount="100000" lockStructure="1"/>
  <bookViews>
    <workbookView xWindow="0" yWindow="0" windowWidth="19755" windowHeight="1174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E85" i="4"/>
  <c r="BB10" i="4"/>
  <c r="AT10" i="4"/>
  <c r="AL10" i="4"/>
  <c r="I10" i="4"/>
  <c r="B10" i="4"/>
  <c r="BB8" i="4"/>
  <c r="AT8" i="4"/>
  <c r="W8" i="4"/>
  <c r="P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<sst xmlns="http://schemas.openxmlformats.org/spreadsheetml/2006/main" count="228" uniqueCount="114">
  <si>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</si>
  <si>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</si>
  <si>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</si>
  <si>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</si>
  <si>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</si>
  <si>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</si>
  <si>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</si>
  <si>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</si>
  <si>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</si>
  <si>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</si>
  <si>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</si>
  <si>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</si>
  <si>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</si>
  <si>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</si>
  <si>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</si>
  <si>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</si>
  <si>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</si>
  <si>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</si>
  <si>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</si>
  <si>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</si>
  <si>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</si>
  <si>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</si>
  <si>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</si>
  <si>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</si>
  <si>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</si>
  <si>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</si>
  <si>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</si>
  <si>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</si>
  <si>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</si>
  <si>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</si>
  <si>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</si>
  <si>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</si>
  <si>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</si>
  <si>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</si>
  <si>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</si>
  <si>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</si>
  <si>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</si>
  <si>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</si>
  <si>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</si>
  <si>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</si>
  <si>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</si>
  <si>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</si>
  <si>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</si>
  <si>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</si>
  <si>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</si>
  <si>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</si>
  <si>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</si>
  <si>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</si>
  <si>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</si>
  <si>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</si>
  <si>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</si>
  <si>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</si>
  <si>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</si>
  <si>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</si>
  <si>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</si>
  <si>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</si>
  <si>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</si>
  <si>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</si>
  <si>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</si>
  <si>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</si>
  <si>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</si>
  <si>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</si>
  <si>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</si>
  <si>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</si>
  <si>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</si>
  <si>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</si>
  <si>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</si>
  <si>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</si>
  <si>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</si>
  <si>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</si>
  <si>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</si>
  <si>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</si>
  <si>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</si>
  <si>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</si>
  <si>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</si>
  <si>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</si>
  <si>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</si>
  <si>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</si>
  <si>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</si>
  <si>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</si>
  <si>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</si>
  <si>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</si>
  <si>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</si>
  <si>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</si>
  <si>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</si>
  <si>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</si>
  <si>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</si>
  <si>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</si>
  <si>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</si>
  <si>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</si>
  <si>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</si>
  <si>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</si>
  <si>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</si>
  <si>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中泊町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</si>
  <si>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</si>
  <si>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</si>
  <si>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</si>
  <si>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</si>
  <si>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</si>
  <si>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</si>
  <si>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</si>
  <si>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</si>
  <si>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</si>
  <si>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</si>
  <si>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</si>
  <si>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</si>
  <si>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</si>
  <si>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</si>
  <si>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</si>
  <si>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</si>
  <si>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</si>
  <si>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今後の人口減少にともなう給水収益の減少は深刻な問題と予測され、更なる経費削減に取り組み水道事業運営をする必要がある。また、当町は水道料金が全国でも高額な団体であり、これ以上の水道料金の値上げは避けたいと考えている。
　今後も経常収支比率を安定させ、再び累積欠損金を抱えないよう、管理業務全般にわたり見直しを検討するなど更なる経費の削減に努める必要がある。
　また、長期的な基本計画である経営戦略の改定を実施し、経営の健全化を図るための取組を進めてい</t>
    </r>
    <r>
      <rPr>
        <sz val="11"/>
        <rFont val="ＭＳ ゴシック"/>
        <family val="3"/>
        <charset val="128"/>
      </rPr>
      <t>く</t>
    </r>
    <r>
      <rPr>
        <sz val="11"/>
        <color theme="1"/>
        <rFont val="ＭＳ ゴシック"/>
        <family val="3"/>
        <charset val="128"/>
      </rPr>
      <t>。</t>
    </r>
    <rPh sb="1" eb="3">
      <t>コンゴ</t>
    </rPh>
    <rPh sb="4" eb="6">
      <t>ジンコウ</t>
    </rPh>
    <rPh sb="6" eb="8">
      <t>ゲンショウ</t>
    </rPh>
    <rPh sb="13" eb="15">
      <t>キュウスイ</t>
    </rPh>
    <rPh sb="15" eb="17">
      <t>シュウエキ</t>
    </rPh>
    <rPh sb="18" eb="20">
      <t>ゲンショウ</t>
    </rPh>
    <rPh sb="21" eb="23">
      <t>シンコク</t>
    </rPh>
    <rPh sb="24" eb="26">
      <t>モンダイ</t>
    </rPh>
    <rPh sb="27" eb="29">
      <t>ヨソク</t>
    </rPh>
    <rPh sb="32" eb="33">
      <t>サラ</t>
    </rPh>
    <rPh sb="35" eb="37">
      <t>ケイヒ</t>
    </rPh>
    <rPh sb="37" eb="39">
      <t>サクゲン</t>
    </rPh>
    <rPh sb="40" eb="41">
      <t>ト</t>
    </rPh>
    <rPh sb="42" eb="43">
      <t>ク</t>
    </rPh>
    <rPh sb="44" eb="46">
      <t>スイドウ</t>
    </rPh>
    <rPh sb="46" eb="48">
      <t>ジギョウ</t>
    </rPh>
    <rPh sb="48" eb="50">
      <t>ウンエイ</t>
    </rPh>
    <rPh sb="53" eb="55">
      <t>ヒツヨウ</t>
    </rPh>
    <rPh sb="62" eb="64">
      <t>トウチョウ</t>
    </rPh>
    <rPh sb="65" eb="67">
      <t>スイドウ</t>
    </rPh>
    <rPh sb="67" eb="69">
      <t>リョウキン</t>
    </rPh>
    <rPh sb="70" eb="72">
      <t>ゼンコク</t>
    </rPh>
    <rPh sb="74" eb="76">
      <t>コウガク</t>
    </rPh>
    <rPh sb="77" eb="79">
      <t>ダンタイ</t>
    </rPh>
    <rPh sb="85" eb="87">
      <t>イジョウ</t>
    </rPh>
    <rPh sb="88" eb="90">
      <t>スイドウ</t>
    </rPh>
    <rPh sb="90" eb="92">
      <t>リョウキン</t>
    </rPh>
    <rPh sb="93" eb="95">
      <t>ネア</t>
    </rPh>
    <rPh sb="97" eb="98">
      <t>サ</t>
    </rPh>
    <rPh sb="102" eb="103">
      <t>カンガ</t>
    </rPh>
    <rPh sb="112" eb="114">
      <t>コンゴ</t>
    </rPh>
    <rPh sb="115" eb="117">
      <t>ケイジョウ</t>
    </rPh>
    <rPh sb="117" eb="119">
      <t>シュウシ</t>
    </rPh>
    <rPh sb="119" eb="121">
      <t>ヒリツ</t>
    </rPh>
    <rPh sb="122" eb="124">
      <t>アンテイ</t>
    </rPh>
    <rPh sb="127" eb="128">
      <t>フタタ</t>
    </rPh>
    <rPh sb="129" eb="131">
      <t>ルイセキ</t>
    </rPh>
    <rPh sb="131" eb="134">
      <t>ケッソンキン</t>
    </rPh>
    <rPh sb="135" eb="136">
      <t>カカ</t>
    </rPh>
    <rPh sb="142" eb="144">
      <t>カンリ</t>
    </rPh>
    <rPh sb="144" eb="146">
      <t>ギョウム</t>
    </rPh>
    <rPh sb="146" eb="148">
      <t>ゼンパン</t>
    </rPh>
    <rPh sb="152" eb="154">
      <t>ミナオ</t>
    </rPh>
    <rPh sb="156" eb="158">
      <t>ケントウ</t>
    </rPh>
    <rPh sb="162" eb="163">
      <t>サラ</t>
    </rPh>
    <rPh sb="165" eb="167">
      <t>ケイヒ</t>
    </rPh>
    <rPh sb="168" eb="170">
      <t>サクゲン</t>
    </rPh>
    <rPh sb="171" eb="172">
      <t>ツト</t>
    </rPh>
    <rPh sb="174" eb="176">
      <t>ヒツヨウ</t>
    </rPh>
    <rPh sb="186" eb="189">
      <t>チョウキテキ</t>
    </rPh>
    <rPh sb="190" eb="192">
      <t>キホン</t>
    </rPh>
    <rPh sb="192" eb="194">
      <t>ケイカク</t>
    </rPh>
    <rPh sb="197" eb="199">
      <t>ケイエイ</t>
    </rPh>
    <rPh sb="199" eb="201">
      <t>センリャク</t>
    </rPh>
    <rPh sb="202" eb="204">
      <t>カイテイ</t>
    </rPh>
    <rPh sb="205" eb="207">
      <t>ジッシ</t>
    </rPh>
    <rPh sb="209" eb="211">
      <t>ケイエイ</t>
    </rPh>
    <rPh sb="212" eb="215">
      <t>ケンゼンカ</t>
    </rPh>
    <rPh sb="216" eb="217">
      <t>ハカ</t>
    </rPh>
    <rPh sb="221" eb="223">
      <t>トリクミ</t>
    </rPh>
    <rPh sb="224" eb="225">
      <t>スス</t>
    </rPh>
    <phoneticPr fontId="4"/>
  </si>
  <si>
    <t>　有形固定資産減価償却率は、過去から類似団体及び全国平均とほぼ同じ水準となっているが、今後は施設の老朽化に伴い微増となっていくと思われる。
　管路経年化率に関しては、現在まで1％以下で推移し、類似団体(19.51％)や全国平均(23.75％)と比べかなり低い状況である。今後老朽化する施設・管路は計画的に更新を行っていくが、今現在急務な状況ではない。
　財政状況も踏まえた健全経営維持の為にも単年度に負担が集中しないよう計画的に施設等の延命化を図る必要がある。</t>
    <rPh sb="1" eb="3">
      <t>ユウケイ</t>
    </rPh>
    <rPh sb="3" eb="5">
      <t>コテイ</t>
    </rPh>
    <rPh sb="5" eb="7">
      <t>シサン</t>
    </rPh>
    <rPh sb="7" eb="9">
      <t>ゲンカ</t>
    </rPh>
    <rPh sb="9" eb="11">
      <t>ショウキャク</t>
    </rPh>
    <rPh sb="11" eb="12">
      <t>リツ</t>
    </rPh>
    <rPh sb="14" eb="16">
      <t>カコ</t>
    </rPh>
    <rPh sb="18" eb="20">
      <t>ルイジ</t>
    </rPh>
    <rPh sb="20" eb="22">
      <t>ダンタイ</t>
    </rPh>
    <rPh sb="22" eb="23">
      <t>オヨ</t>
    </rPh>
    <rPh sb="24" eb="26">
      <t>ゼンコク</t>
    </rPh>
    <rPh sb="26" eb="28">
      <t>ヘイキン</t>
    </rPh>
    <rPh sb="31" eb="32">
      <t>オナ</t>
    </rPh>
    <rPh sb="33" eb="35">
      <t>スイジュン</t>
    </rPh>
    <rPh sb="43" eb="45">
      <t>コンゴ</t>
    </rPh>
    <rPh sb="46" eb="48">
      <t>シセツ</t>
    </rPh>
    <rPh sb="49" eb="52">
      <t>ロウキュウカ</t>
    </rPh>
    <rPh sb="53" eb="54">
      <t>トモナ</t>
    </rPh>
    <rPh sb="64" eb="65">
      <t>オモ</t>
    </rPh>
    <rPh sb="71" eb="73">
      <t>カンロ</t>
    </rPh>
    <rPh sb="73" eb="76">
      <t>ケイネンカ</t>
    </rPh>
    <rPh sb="76" eb="77">
      <t>リツ</t>
    </rPh>
    <rPh sb="78" eb="79">
      <t>カン</t>
    </rPh>
    <rPh sb="83" eb="85">
      <t>ゲンザイ</t>
    </rPh>
    <rPh sb="89" eb="91">
      <t>イカ</t>
    </rPh>
    <rPh sb="92" eb="94">
      <t>スイイ</t>
    </rPh>
    <rPh sb="96" eb="98">
      <t>ルイジ</t>
    </rPh>
    <rPh sb="98" eb="100">
      <t>ダンタイ</t>
    </rPh>
    <rPh sb="109" eb="111">
      <t>ゼンコク</t>
    </rPh>
    <rPh sb="111" eb="113">
      <t>ヘイキン</t>
    </rPh>
    <rPh sb="122" eb="123">
      <t>クラ</t>
    </rPh>
    <rPh sb="127" eb="128">
      <t>ヒク</t>
    </rPh>
    <rPh sb="129" eb="131">
      <t>ジョウキョウ</t>
    </rPh>
    <rPh sb="135" eb="137">
      <t>コンゴ</t>
    </rPh>
    <rPh sb="137" eb="140">
      <t>ロウキュウカ</t>
    </rPh>
    <rPh sb="142" eb="144">
      <t>シセツ</t>
    </rPh>
    <rPh sb="145" eb="147">
      <t>カンロ</t>
    </rPh>
    <rPh sb="148" eb="150">
      <t>ケイカク</t>
    </rPh>
    <rPh sb="150" eb="151">
      <t>テキ</t>
    </rPh>
    <rPh sb="152" eb="154">
      <t>コウシン</t>
    </rPh>
    <rPh sb="155" eb="156">
      <t>オコナ</t>
    </rPh>
    <rPh sb="162" eb="165">
      <t>イマゲンザイ</t>
    </rPh>
    <rPh sb="168" eb="170">
      <t>ジョウキョウ</t>
    </rPh>
    <rPh sb="190" eb="192">
      <t>イジ</t>
    </rPh>
    <rPh sb="193" eb="194">
      <t>タメ</t>
    </rPh>
    <rPh sb="196" eb="199">
      <t>タンネンド</t>
    </rPh>
    <rPh sb="200" eb="202">
      <t>フタン</t>
    </rPh>
    <rPh sb="203" eb="205">
      <t>シュウチュウ</t>
    </rPh>
    <rPh sb="214" eb="216">
      <t>シセツ</t>
    </rPh>
    <rPh sb="216" eb="217">
      <t>トウ</t>
    </rPh>
    <rPh sb="218" eb="220">
      <t>エンメイ</t>
    </rPh>
    <rPh sb="220" eb="221">
      <t>カ</t>
    </rPh>
    <rPh sb="222" eb="223">
      <t>ハカ</t>
    </rPh>
    <rPh sb="224" eb="226">
      <t>ヒツヨウ</t>
    </rPh>
    <phoneticPr fontId="4"/>
  </si>
  <si>
    <t>　健全性については、経常収支比率の安定により、永年抱えていた累積欠損金を平成27年度で解消することが出来た。流動比率は100％を超えてはいるが、依然として不安定な経営状況に変わりはなく、給水原価については平成27年度に実施した大規模更新工事により資本費が増えること等で、再び累積欠損金が生じないよう、更に経費抑制を重視した経営に努めなければならない。
　施設の効率性に関しては、給水人口減少にともない施設利用率が毎年微減しており、将来的には施設利用の規模縮小等を検討し、管理運営等の見直しを図る必要がある。
　有収率に関しては類似団体平均値(77.30％)及び全国平均(89.76％)より上回ってはいるが、これまで以上に関係施設等の管理に注視し、現状維持できるよう努める。</t>
    <rPh sb="1" eb="4">
      <t>ケンゼンセイ</t>
    </rPh>
    <rPh sb="10" eb="12">
      <t>ケイジョウ</t>
    </rPh>
    <rPh sb="12" eb="14">
      <t>シュウシ</t>
    </rPh>
    <rPh sb="14" eb="16">
      <t>ヒリツ</t>
    </rPh>
    <rPh sb="17" eb="19">
      <t>アンテイ</t>
    </rPh>
    <rPh sb="23" eb="25">
      <t>ナガネン</t>
    </rPh>
    <rPh sb="25" eb="26">
      <t>カカ</t>
    </rPh>
    <rPh sb="30" eb="32">
      <t>ルイセキ</t>
    </rPh>
    <rPh sb="32" eb="35">
      <t>ケッソンキン</t>
    </rPh>
    <rPh sb="36" eb="38">
      <t>ヘイセイ</t>
    </rPh>
    <rPh sb="40" eb="42">
      <t>ネンド</t>
    </rPh>
    <rPh sb="43" eb="45">
      <t>カイショウ</t>
    </rPh>
    <rPh sb="50" eb="52">
      <t>デキ</t>
    </rPh>
    <rPh sb="54" eb="56">
      <t>リュウドウ</t>
    </rPh>
    <rPh sb="56" eb="58">
      <t>ヒリツ</t>
    </rPh>
    <rPh sb="64" eb="65">
      <t>コ</t>
    </rPh>
    <rPh sb="72" eb="74">
      <t>イゼン</t>
    </rPh>
    <rPh sb="77" eb="80">
      <t>フアンテイ</t>
    </rPh>
    <rPh sb="81" eb="83">
      <t>ケイエイ</t>
    </rPh>
    <rPh sb="83" eb="85">
      <t>ジョウキョウ</t>
    </rPh>
    <rPh sb="86" eb="87">
      <t>カ</t>
    </rPh>
    <rPh sb="93" eb="95">
      <t>キュウスイ</t>
    </rPh>
    <rPh sb="95" eb="97">
      <t>ゲンカ</t>
    </rPh>
    <rPh sb="102" eb="104">
      <t>ヘイセイ</t>
    </rPh>
    <rPh sb="106" eb="108">
      <t>ネンド</t>
    </rPh>
    <rPh sb="109" eb="111">
      <t>ジッシ</t>
    </rPh>
    <rPh sb="113" eb="116">
      <t>ダイキボ</t>
    </rPh>
    <rPh sb="116" eb="118">
      <t>コウシン</t>
    </rPh>
    <rPh sb="118" eb="120">
      <t>コウジ</t>
    </rPh>
    <rPh sb="123" eb="125">
      <t>シホン</t>
    </rPh>
    <rPh sb="125" eb="126">
      <t>ヒ</t>
    </rPh>
    <rPh sb="127" eb="128">
      <t>フ</t>
    </rPh>
    <rPh sb="132" eb="133">
      <t>ナド</t>
    </rPh>
    <rPh sb="135" eb="136">
      <t>フタタ</t>
    </rPh>
    <rPh sb="137" eb="139">
      <t>ルイセキ</t>
    </rPh>
    <rPh sb="139" eb="142">
      <t>ケッソンキン</t>
    </rPh>
    <rPh sb="143" eb="144">
      <t>ショウ</t>
    </rPh>
    <rPh sb="150" eb="151">
      <t>サラ</t>
    </rPh>
    <rPh sb="152" eb="154">
      <t>ケイヒ</t>
    </rPh>
    <rPh sb="154" eb="156">
      <t>ヨクセイ</t>
    </rPh>
    <rPh sb="157" eb="159">
      <t>ジュウシ</t>
    </rPh>
    <rPh sb="161" eb="163">
      <t>ケイエイ</t>
    </rPh>
    <rPh sb="164" eb="165">
      <t>ツト</t>
    </rPh>
    <rPh sb="178" eb="180">
      <t>シセツ</t>
    </rPh>
    <rPh sb="181" eb="184">
      <t>コウリツセイ</t>
    </rPh>
    <rPh sb="185" eb="186">
      <t>カン</t>
    </rPh>
    <rPh sb="190" eb="192">
      <t>キュウスイ</t>
    </rPh>
    <rPh sb="192" eb="194">
      <t>ジンコウ</t>
    </rPh>
    <rPh sb="194" eb="196">
      <t>ゲンショウ</t>
    </rPh>
    <rPh sb="201" eb="203">
      <t>シセツ</t>
    </rPh>
    <rPh sb="203" eb="205">
      <t>リヨウ</t>
    </rPh>
    <rPh sb="205" eb="206">
      <t>リツ</t>
    </rPh>
    <rPh sb="207" eb="209">
      <t>マイトシ</t>
    </rPh>
    <rPh sb="209" eb="211">
      <t>ビゲン</t>
    </rPh>
    <rPh sb="216" eb="219">
      <t>ショウライテキ</t>
    </rPh>
    <rPh sb="221" eb="223">
      <t>シセツ</t>
    </rPh>
    <rPh sb="223" eb="225">
      <t>リヨウ</t>
    </rPh>
    <rPh sb="226" eb="228">
      <t>キボ</t>
    </rPh>
    <rPh sb="228" eb="230">
      <t>シュクショウ</t>
    </rPh>
    <rPh sb="230" eb="231">
      <t>トウ</t>
    </rPh>
    <rPh sb="232" eb="234">
      <t>ケントウ</t>
    </rPh>
    <rPh sb="236" eb="238">
      <t>カンリ</t>
    </rPh>
    <rPh sb="238" eb="240">
      <t>ウンエイ</t>
    </rPh>
    <rPh sb="240" eb="241">
      <t>トウ</t>
    </rPh>
    <rPh sb="242" eb="244">
      <t>ミナオ</t>
    </rPh>
    <rPh sb="246" eb="247">
      <t>ハカ</t>
    </rPh>
    <rPh sb="248" eb="250">
      <t>ヒツヨウ</t>
    </rPh>
    <rPh sb="257" eb="259">
      <t>ユウシュウ</t>
    </rPh>
    <rPh sb="259" eb="260">
      <t>リツ</t>
    </rPh>
    <rPh sb="261" eb="262">
      <t>カン</t>
    </rPh>
    <rPh sb="265" eb="267">
      <t>ルイジ</t>
    </rPh>
    <rPh sb="267" eb="269">
      <t>ダンタイ</t>
    </rPh>
    <rPh sb="269" eb="272">
      <t>ヘイキンチ</t>
    </rPh>
    <rPh sb="280" eb="281">
      <t>オヨ</t>
    </rPh>
    <rPh sb="282" eb="284">
      <t>ゼンコク</t>
    </rPh>
    <rPh sb="284" eb="286">
      <t>ヘイキン</t>
    </rPh>
    <rPh sb="296" eb="298">
      <t>ウワマワ</t>
    </rPh>
    <rPh sb="309" eb="311">
      <t>イジョウ</t>
    </rPh>
    <rPh sb="312" eb="314">
      <t>カンケイ</t>
    </rPh>
    <rPh sb="314" eb="316">
      <t>シセツ</t>
    </rPh>
    <rPh sb="316" eb="317">
      <t>トウ</t>
    </rPh>
    <rPh sb="318" eb="320">
      <t>カンリ</t>
    </rPh>
    <rPh sb="321" eb="323">
      <t>チュウシ</t>
    </rPh>
    <rPh sb="325" eb="327">
      <t>ゲンジョウ</t>
    </rPh>
    <rPh sb="327" eb="329">
      <t>イジ</t>
    </rPh>
    <rPh sb="334" eb="33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</si>
</sst>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B2-4B86-A323-E01699AD255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0.56999999999999995</c:v>
                </c:pt>
              </c:numCache>
            </c:numRef>
          </c:val>
          <c:smooth val="0"/>
          <c:extLst>
            <c:ext xmlns:c16="http://schemas.microsoft.com/office/drawing/2014/chart" uri="{C3380CC4-5D6E-409C-BE32-E72D297353CC}">
              <c16:uniqueId val="{00000001-F2B2-4B86-A323-E01699AD255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32.17</c:v>
                </c:pt>
                <c:pt idx="1">
                  <c:v>31.69</c:v>
                </c:pt>
                <c:pt idx="2">
                  <c:v>30.44</c:v>
                </c:pt>
                <c:pt idx="3">
                  <c:v>29.28</c:v>
                </c:pt>
                <c:pt idx="4">
                  <c:v>28.79</c:v>
                </c:pt>
              </c:numCache>
            </c:numRef>
          </c:val>
          <c:extLst>
            <c:ext xmlns:c16="http://schemas.microsoft.com/office/drawing/2014/chart" uri="{C3380CC4-5D6E-409C-BE32-E72D297353CC}">
              <c16:uniqueId val="{00000000-BADF-4926-A6BF-2D3E7C8B90A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50.1</c:v>
                </c:pt>
              </c:numCache>
            </c:numRef>
          </c:val>
          <c:smooth val="0"/>
          <c:extLst>
            <c:ext xmlns:c16="http://schemas.microsoft.com/office/drawing/2014/chart" uri="{C3380CC4-5D6E-409C-BE32-E72D297353CC}">
              <c16:uniqueId val="{00000001-BADF-4926-A6BF-2D3E7C8B90A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91.67</c:v>
                </c:pt>
                <c:pt idx="1">
                  <c:v>91.87</c:v>
                </c:pt>
                <c:pt idx="2">
                  <c:v>93.11</c:v>
                </c:pt>
                <c:pt idx="3">
                  <c:v>98.75</c:v>
                </c:pt>
                <c:pt idx="4">
                  <c:v>97.16</c:v>
                </c:pt>
              </c:numCache>
            </c:numRef>
          </c:val>
          <c:extLst>
            <c:ext xmlns:c16="http://schemas.microsoft.com/office/drawing/2014/chart" uri="{C3380CC4-5D6E-409C-BE32-E72D297353CC}">
              <c16:uniqueId val="{00000000-1F20-4143-BD18-E881B65AC92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77.3</c:v>
                </c:pt>
              </c:numCache>
            </c:numRef>
          </c:val>
          <c:smooth val="0"/>
          <c:extLst>
            <c:ext xmlns:c16="http://schemas.microsoft.com/office/drawing/2014/chart" uri="{C3380CC4-5D6E-409C-BE32-E72D297353CC}">
              <c16:uniqueId val="{00000001-1F20-4143-BD18-E881B65AC92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121.91</c:v>
                </c:pt>
                <c:pt idx="1">
                  <c:v>118.42</c:v>
                </c:pt>
                <c:pt idx="2">
                  <c:v>123.77</c:v>
                </c:pt>
                <c:pt idx="3">
                  <c:v>123.56</c:v>
                </c:pt>
                <c:pt idx="4">
                  <c:v>124.17</c:v>
                </c:pt>
              </c:numCache>
            </c:numRef>
          </c:val>
          <c:extLst>
            <c:ext xmlns:c16="http://schemas.microsoft.com/office/drawing/2014/chart" uri="{C3380CC4-5D6E-409C-BE32-E72D297353CC}">
              <c16:uniqueId val="{00000000-6C4A-4AE6-BAA6-CFFC4ABE85C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104.82</c:v>
                </c:pt>
              </c:numCache>
            </c:numRef>
          </c:val>
          <c:smooth val="0"/>
          <c:extLst>
            <c:ext xmlns:c16="http://schemas.microsoft.com/office/drawing/2014/chart" uri="{C3380CC4-5D6E-409C-BE32-E72D297353CC}">
              <c16:uniqueId val="{00000001-6C4A-4AE6-BAA6-CFFC4ABE85C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51.6</c:v>
                </c:pt>
                <c:pt idx="1">
                  <c:v>53.71</c:v>
                </c:pt>
                <c:pt idx="2">
                  <c:v>55.67</c:v>
                </c:pt>
                <c:pt idx="3">
                  <c:v>57.39</c:v>
                </c:pt>
                <c:pt idx="4">
                  <c:v>59.08</c:v>
                </c:pt>
              </c:numCache>
            </c:numRef>
          </c:val>
          <c:extLst>
            <c:ext xmlns:c16="http://schemas.microsoft.com/office/drawing/2014/chart" uri="{C3380CC4-5D6E-409C-BE32-E72D297353CC}">
              <c16:uniqueId val="{00000000-BF37-42BE-AB7C-B37A7F89642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50.02</c:v>
                </c:pt>
              </c:numCache>
            </c:numRef>
          </c:val>
          <c:smooth val="0"/>
          <c:extLst>
            <c:ext xmlns:c16="http://schemas.microsoft.com/office/drawing/2014/chart" uri="{C3380CC4-5D6E-409C-BE32-E72D297353CC}">
              <c16:uniqueId val="{00000001-BF37-42BE-AB7C-B37A7F89642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0.9</c:v>
                </c:pt>
                <c:pt idx="1">
                  <c:v>0.9</c:v>
                </c:pt>
                <c:pt idx="2">
                  <c:v>0.9</c:v>
                </c:pt>
                <c:pt idx="3">
                  <c:v>0.9</c:v>
                </c:pt>
                <c:pt idx="4">
                  <c:v>0.9</c:v>
                </c:pt>
              </c:numCache>
            </c:numRef>
          </c:val>
          <c:extLst>
            <c:ext xmlns:c16="http://schemas.microsoft.com/office/drawing/2014/chart" uri="{C3380CC4-5D6E-409C-BE32-E72D297353CC}">
              <c16:uniqueId val="{00000000-823C-4CA6-BD9C-7953BA35C7A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19.510000000000002</c:v>
                </c:pt>
              </c:numCache>
            </c:numRef>
          </c:val>
          <c:smooth val="0"/>
          <c:extLst>
            <c:ext xmlns:c16="http://schemas.microsoft.com/office/drawing/2014/chart" uri="{C3380CC4-5D6E-409C-BE32-E72D297353CC}">
              <c16:uniqueId val="{00000001-823C-4CA6-BD9C-7953BA35C7A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81-4AC1-A6DC-D8309570B76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26.73</c:v>
                </c:pt>
              </c:numCache>
            </c:numRef>
          </c:val>
          <c:smooth val="0"/>
          <c:extLst>
            <c:ext xmlns:c16="http://schemas.microsoft.com/office/drawing/2014/chart" uri="{C3380CC4-5D6E-409C-BE32-E72D297353CC}">
              <c16:uniqueId val="{00000001-FC81-4AC1-A6DC-D8309570B76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146.72</c:v>
                </c:pt>
                <c:pt idx="1">
                  <c:v>141.24</c:v>
                </c:pt>
                <c:pt idx="2">
                  <c:v>134.69999999999999</c:v>
                </c:pt>
                <c:pt idx="3">
                  <c:v>126.07</c:v>
                </c:pt>
                <c:pt idx="4">
                  <c:v>102.56</c:v>
                </c:pt>
              </c:numCache>
            </c:numRef>
          </c:val>
          <c:extLst>
            <c:ext xmlns:c16="http://schemas.microsoft.com/office/drawing/2014/chart" uri="{C3380CC4-5D6E-409C-BE32-E72D297353CC}">
              <c16:uniqueId val="{00000000-BE56-4F93-9BC6-245334FE2C3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310.01</c:v>
                </c:pt>
              </c:numCache>
            </c:numRef>
          </c:val>
          <c:smooth val="0"/>
          <c:extLst>
            <c:ext xmlns:c16="http://schemas.microsoft.com/office/drawing/2014/chart" uri="{C3380CC4-5D6E-409C-BE32-E72D297353CC}">
              <c16:uniqueId val="{00000001-BE56-4F93-9BC6-245334FE2C3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698.69</c:v>
                </c:pt>
                <c:pt idx="1">
                  <c:v>639.05999999999995</c:v>
                </c:pt>
                <c:pt idx="2">
                  <c:v>642.76</c:v>
                </c:pt>
                <c:pt idx="3">
                  <c:v>509.66</c:v>
                </c:pt>
                <c:pt idx="4">
                  <c:v>456.97</c:v>
                </c:pt>
              </c:numCache>
            </c:numRef>
          </c:val>
          <c:extLst>
            <c:ext xmlns:c16="http://schemas.microsoft.com/office/drawing/2014/chart" uri="{C3380CC4-5D6E-409C-BE32-E72D297353CC}">
              <c16:uniqueId val="{00000000-8022-40D4-9DF4-9B0FC979AA6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538.33000000000004</c:v>
                </c:pt>
              </c:numCache>
            </c:numRef>
          </c:val>
          <c:smooth val="0"/>
          <c:extLst>
            <c:ext xmlns:c16="http://schemas.microsoft.com/office/drawing/2014/chart" uri="{C3380CC4-5D6E-409C-BE32-E72D297353CC}">
              <c16:uniqueId val="{00000001-8022-40D4-9DF4-9B0FC979AA6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110.22</c:v>
                </c:pt>
                <c:pt idx="1">
                  <c:v>108.22</c:v>
                </c:pt>
                <c:pt idx="2">
                  <c:v>100.32</c:v>
                </c:pt>
                <c:pt idx="3">
                  <c:v>115.95</c:v>
                </c:pt>
                <c:pt idx="4">
                  <c:v>117.1</c:v>
                </c:pt>
              </c:numCache>
            </c:numRef>
          </c:val>
          <c:extLst>
            <c:ext xmlns:c16="http://schemas.microsoft.com/office/drawing/2014/chart" uri="{C3380CC4-5D6E-409C-BE32-E72D297353CC}">
              <c16:uniqueId val="{00000000-65F3-4BC4-97DC-6AA19A3C939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82.29</c:v>
                </c:pt>
              </c:numCache>
            </c:numRef>
          </c:val>
          <c:smooth val="0"/>
          <c:extLst>
            <c:ext xmlns:c16="http://schemas.microsoft.com/office/drawing/2014/chart" uri="{C3380CC4-5D6E-409C-BE32-E72D297353CC}">
              <c16:uniqueId val="{00000001-65F3-4BC4-97DC-6AA19A3C939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289.67</c:v>
                </c:pt>
                <c:pt idx="1">
                  <c:v>294.72000000000003</c:v>
                </c:pt>
                <c:pt idx="2">
                  <c:v>291.75</c:v>
                </c:pt>
                <c:pt idx="3">
                  <c:v>276.25</c:v>
                </c:pt>
                <c:pt idx="4">
                  <c:v>275.33999999999997</c:v>
                </c:pt>
              </c:numCache>
            </c:numRef>
          </c:val>
          <c:extLst>
            <c:ext xmlns:c16="http://schemas.microsoft.com/office/drawing/2014/chart" uri="{C3380CC4-5D6E-409C-BE32-E72D297353CC}">
              <c16:uniqueId val="{00000000-EC4C-4A97-BA00-39048C2E6A0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230.85</c:v>
                </c:pt>
              </c:numCache>
            </c:numRef>
          </c:val>
          <c:smooth val="0"/>
          <c:extLst>
            <c:ext xmlns:c16="http://schemas.microsoft.com/office/drawing/2014/chart" uri="{C3380CC4-5D6E-409C-BE32-E72D297353CC}">
              <c16:uniqueId val="{00000001-EC4C-4A97-BA00-39048C2E6A0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青森県　中泊町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10000</v>
      </c>
      <c r="AM8" s="45"/>
      <c r="AN8" s="45"/>
      <c r="AO8" s="45"/>
      <c r="AP8" s="45"/>
      <c r="AQ8" s="45"/>
      <c r="AR8" s="45"/>
      <c r="AS8" s="45"/>
      <c r="AT8" s="46">
        <f>データ!$S$6</f>
        <v>216.34</v>
      </c>
      <c r="AU8" s="47"/>
      <c r="AV8" s="47"/>
      <c r="AW8" s="47"/>
      <c r="AX8" s="47"/>
      <c r="AY8" s="47"/>
      <c r="AZ8" s="47"/>
      <c r="BA8" s="47"/>
      <c r="BB8" s="48">
        <f>データ!$T$6</f>
        <v>46.22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63.35</v>
      </c>
      <c r="J10" s="47"/>
      <c r="K10" s="47"/>
      <c r="L10" s="47"/>
      <c r="M10" s="47"/>
      <c r="N10" s="47"/>
      <c r="O10" s="81"/>
      <c r="P10" s="48">
        <f>データ!$P$6</f>
        <v>98.8</v>
      </c>
      <c r="Q10" s="48"/>
      <c r="R10" s="48"/>
      <c r="S10" s="48"/>
      <c r="T10" s="48"/>
      <c r="U10" s="48"/>
      <c r="V10" s="48"/>
      <c r="W10" s="45">
        <f>データ!$Q$6</f>
        <v>6017</v>
      </c>
      <c r="X10" s="45"/>
      <c r="Y10" s="45"/>
      <c r="Z10" s="45"/>
      <c r="AA10" s="45"/>
      <c r="AB10" s="45"/>
      <c r="AC10" s="45"/>
      <c r="AD10" s="2"/>
      <c r="AE10" s="2"/>
      <c r="AF10" s="2"/>
      <c r="AG10" s="2"/>
      <c r="AH10" s="2"/>
      <c r="AI10" s="2"/>
      <c r="AJ10" s="2"/>
      <c r="AK10" s="2"/>
      <c r="AL10" s="45">
        <f>データ!$U$6</f>
        <v>9775</v>
      </c>
      <c r="AM10" s="45"/>
      <c r="AN10" s="45"/>
      <c r="AO10" s="45"/>
      <c r="AP10" s="45"/>
      <c r="AQ10" s="45"/>
      <c r="AR10" s="45"/>
      <c r="AS10" s="45"/>
      <c r="AT10" s="46">
        <f>データ!$V$6</f>
        <v>68.5</v>
      </c>
      <c r="AU10" s="47"/>
      <c r="AV10" s="47"/>
      <c r="AW10" s="47"/>
      <c r="AX10" s="47"/>
      <c r="AY10" s="47"/>
      <c r="AZ10" s="47"/>
      <c r="BA10" s="47"/>
      <c r="BB10" s="48">
        <f>データ!$W$6</f>
        <v>142.69999999999999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Hj5dAcLjToRRejuKgYMDiTBQYvxbCAoX5BS2i8ApPGhA6P9DFYwbi2uftYGWeWpN3WPqs4eoSstT8GyX3tzCA==" saltValue="rE2ODPOGMsDtMFV59EJyz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23876</v>
      </c>
      <c r="D6" s="20">
        <f t="shared" si="3"/>
        <v>46</v>
      </c>
      <c r="E6" s="20">
        <f t="shared" si="3"/>
        <v>1</v>
      </c>
      <c r="F6" s="20">
        <f t="shared" si="3"/>
        <v>0</v>
      </c>
      <c r="G6" s="20">
        <f t="shared" si="3"/>
        <v>1</v>
      </c>
      <c r="H6" s="20" t="str">
        <f t="shared" si="3"/>
        <v>青森県　中泊町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63.35</v>
      </c>
      <c r="P6" s="21">
        <f t="shared" si="3"/>
        <v>98.8</v>
      </c>
      <c r="Q6" s="21">
        <f t="shared" si="3"/>
        <v>6017</v>
      </c>
      <c r="R6" s="21">
        <f t="shared" si="3"/>
        <v>10000</v>
      </c>
      <c r="S6" s="21">
        <f t="shared" si="3"/>
        <v>216.34</v>
      </c>
      <c r="T6" s="21">
        <f t="shared" si="3"/>
        <v>46.22</v>
      </c>
      <c r="U6" s="21">
        <f t="shared" si="3"/>
        <v>9775</v>
      </c>
      <c r="V6" s="21">
        <f t="shared" si="3"/>
        <v>68.5</v>
      </c>
      <c r="W6" s="21">
        <f t="shared" si="3"/>
        <v>142.69999999999999</v>
      </c>
      <c r="X6" s="22">
        <f>IF(X7="",NA(),X7)</f>
        <v>121.91</v>
      </c>
      <c r="Y6" s="22">
        <f t="shared" ref="Y6:AG6" si="4">IF(Y7="",NA(),Y7)</f>
        <v>118.42</v>
      </c>
      <c r="Z6" s="22">
        <f t="shared" si="4"/>
        <v>123.77</v>
      </c>
      <c r="AA6" s="22">
        <f t="shared" si="4"/>
        <v>123.56</v>
      </c>
      <c r="AB6" s="22">
        <f t="shared" si="4"/>
        <v>124.17</v>
      </c>
      <c r="AC6" s="22">
        <f t="shared" si="4"/>
        <v>108.76</v>
      </c>
      <c r="AD6" s="22">
        <f t="shared" si="4"/>
        <v>108.46</v>
      </c>
      <c r="AE6" s="22">
        <f t="shared" si="4"/>
        <v>109.02</v>
      </c>
      <c r="AF6" s="22">
        <f t="shared" si="4"/>
        <v>107.81</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26.73</v>
      </c>
      <c r="AS6" s="21" t="str">
        <f>IF(AS7="","",IF(AS7="-","【-】","【"&amp;SUBSTITUTE(TEXT(AS7,"#,##0.00"),"-","△")&amp;"】"))</f>
        <v>【1.34】</v>
      </c>
      <c r="AT6" s="22">
        <f>IF(AT7="",NA(),AT7)</f>
        <v>146.72</v>
      </c>
      <c r="AU6" s="22">
        <f t="shared" ref="AU6:BC6" si="6">IF(AU7="",NA(),AU7)</f>
        <v>141.24</v>
      </c>
      <c r="AV6" s="22">
        <f t="shared" si="6"/>
        <v>134.69999999999999</v>
      </c>
      <c r="AW6" s="22">
        <f t="shared" si="6"/>
        <v>126.07</v>
      </c>
      <c r="AX6" s="22">
        <f t="shared" si="6"/>
        <v>102.56</v>
      </c>
      <c r="AY6" s="22">
        <f t="shared" si="6"/>
        <v>359.7</v>
      </c>
      <c r="AZ6" s="22">
        <f t="shared" si="6"/>
        <v>362.93</v>
      </c>
      <c r="BA6" s="22">
        <f t="shared" si="6"/>
        <v>371.81</v>
      </c>
      <c r="BB6" s="22">
        <f t="shared" si="6"/>
        <v>384.23</v>
      </c>
      <c r="BC6" s="22">
        <f t="shared" si="6"/>
        <v>310.01</v>
      </c>
      <c r="BD6" s="21" t="str">
        <f>IF(BD7="","",IF(BD7="-","【-】","【"&amp;SUBSTITUTE(TEXT(BD7,"#,##0.00"),"-","△")&amp;"】"))</f>
        <v>【252.29】</v>
      </c>
      <c r="BE6" s="22">
        <f>IF(BE7="",NA(),BE7)</f>
        <v>698.69</v>
      </c>
      <c r="BF6" s="22">
        <f t="shared" ref="BF6:BN6" si="7">IF(BF7="",NA(),BF7)</f>
        <v>639.05999999999995</v>
      </c>
      <c r="BG6" s="22">
        <f t="shared" si="7"/>
        <v>642.76</v>
      </c>
      <c r="BH6" s="22">
        <f t="shared" si="7"/>
        <v>509.66</v>
      </c>
      <c r="BI6" s="22">
        <f t="shared" si="7"/>
        <v>456.97</v>
      </c>
      <c r="BJ6" s="22">
        <f t="shared" si="7"/>
        <v>447.01</v>
      </c>
      <c r="BK6" s="22">
        <f t="shared" si="7"/>
        <v>439.05</v>
      </c>
      <c r="BL6" s="22">
        <f t="shared" si="7"/>
        <v>465.85</v>
      </c>
      <c r="BM6" s="22">
        <f t="shared" si="7"/>
        <v>439.43</v>
      </c>
      <c r="BN6" s="22">
        <f t="shared" si="7"/>
        <v>538.33000000000004</v>
      </c>
      <c r="BO6" s="21" t="str">
        <f>IF(BO7="","",IF(BO7="-","【-】","【"&amp;SUBSTITUTE(TEXT(BO7,"#,##0.00"),"-","△")&amp;"】"))</f>
        <v>【268.07】</v>
      </c>
      <c r="BP6" s="22">
        <f>IF(BP7="",NA(),BP7)</f>
        <v>110.22</v>
      </c>
      <c r="BQ6" s="22">
        <f t="shared" ref="BQ6:BY6" si="8">IF(BQ7="",NA(),BQ7)</f>
        <v>108.22</v>
      </c>
      <c r="BR6" s="22">
        <f t="shared" si="8"/>
        <v>100.32</v>
      </c>
      <c r="BS6" s="22">
        <f t="shared" si="8"/>
        <v>115.95</v>
      </c>
      <c r="BT6" s="22">
        <f t="shared" si="8"/>
        <v>117.1</v>
      </c>
      <c r="BU6" s="22">
        <f t="shared" si="8"/>
        <v>95.81</v>
      </c>
      <c r="BV6" s="22">
        <f t="shared" si="8"/>
        <v>95.26</v>
      </c>
      <c r="BW6" s="22">
        <f t="shared" si="8"/>
        <v>92.39</v>
      </c>
      <c r="BX6" s="22">
        <f t="shared" si="8"/>
        <v>94.41</v>
      </c>
      <c r="BY6" s="22">
        <f t="shared" si="8"/>
        <v>82.29</v>
      </c>
      <c r="BZ6" s="21" t="str">
        <f>IF(BZ7="","",IF(BZ7="-","【-】","【"&amp;SUBSTITUTE(TEXT(BZ7,"#,##0.00"),"-","△")&amp;"】"))</f>
        <v>【97.47】</v>
      </c>
      <c r="CA6" s="22">
        <f>IF(CA7="",NA(),CA7)</f>
        <v>289.67</v>
      </c>
      <c r="CB6" s="22">
        <f t="shared" ref="CB6:CJ6" si="9">IF(CB7="",NA(),CB7)</f>
        <v>294.72000000000003</v>
      </c>
      <c r="CC6" s="22">
        <f t="shared" si="9"/>
        <v>291.75</v>
      </c>
      <c r="CD6" s="22">
        <f t="shared" si="9"/>
        <v>276.25</v>
      </c>
      <c r="CE6" s="22">
        <f t="shared" si="9"/>
        <v>275.33999999999997</v>
      </c>
      <c r="CF6" s="22">
        <f t="shared" si="9"/>
        <v>189.58</v>
      </c>
      <c r="CG6" s="22">
        <f t="shared" si="9"/>
        <v>192.82</v>
      </c>
      <c r="CH6" s="22">
        <f t="shared" si="9"/>
        <v>192.98</v>
      </c>
      <c r="CI6" s="22">
        <f t="shared" si="9"/>
        <v>192.13</v>
      </c>
      <c r="CJ6" s="22">
        <f t="shared" si="9"/>
        <v>230.85</v>
      </c>
      <c r="CK6" s="21" t="str">
        <f>IF(CK7="","",IF(CK7="-","【-】","【"&amp;SUBSTITUTE(TEXT(CK7,"#,##0.00"),"-","△")&amp;"】"))</f>
        <v>【174.75】</v>
      </c>
      <c r="CL6" s="22">
        <f>IF(CL7="",NA(),CL7)</f>
        <v>32.17</v>
      </c>
      <c r="CM6" s="22">
        <f t="shared" ref="CM6:CU6" si="10">IF(CM7="",NA(),CM7)</f>
        <v>31.69</v>
      </c>
      <c r="CN6" s="22">
        <f t="shared" si="10"/>
        <v>30.44</v>
      </c>
      <c r="CO6" s="22">
        <f t="shared" si="10"/>
        <v>29.28</v>
      </c>
      <c r="CP6" s="22">
        <f t="shared" si="10"/>
        <v>28.79</v>
      </c>
      <c r="CQ6" s="22">
        <f t="shared" si="10"/>
        <v>55.22</v>
      </c>
      <c r="CR6" s="22">
        <f t="shared" si="10"/>
        <v>54.05</v>
      </c>
      <c r="CS6" s="22">
        <f t="shared" si="10"/>
        <v>54.43</v>
      </c>
      <c r="CT6" s="22">
        <f t="shared" si="10"/>
        <v>53.87</v>
      </c>
      <c r="CU6" s="22">
        <f t="shared" si="10"/>
        <v>50.1</v>
      </c>
      <c r="CV6" s="21" t="str">
        <f>IF(CV7="","",IF(CV7="-","【-】","【"&amp;SUBSTITUTE(TEXT(CV7,"#,##0.00"),"-","△")&amp;"】"))</f>
        <v>【59.97】</v>
      </c>
      <c r="CW6" s="22">
        <f>IF(CW7="",NA(),CW7)</f>
        <v>91.67</v>
      </c>
      <c r="CX6" s="22">
        <f t="shared" ref="CX6:DF6" si="11">IF(CX7="",NA(),CX7)</f>
        <v>91.87</v>
      </c>
      <c r="CY6" s="22">
        <f t="shared" si="11"/>
        <v>93.11</v>
      </c>
      <c r="CZ6" s="22">
        <f t="shared" si="11"/>
        <v>98.75</v>
      </c>
      <c r="DA6" s="22">
        <f t="shared" si="11"/>
        <v>97.16</v>
      </c>
      <c r="DB6" s="22">
        <f t="shared" si="11"/>
        <v>80.930000000000007</v>
      </c>
      <c r="DC6" s="22">
        <f t="shared" si="11"/>
        <v>80.510000000000005</v>
      </c>
      <c r="DD6" s="22">
        <f t="shared" si="11"/>
        <v>79.44</v>
      </c>
      <c r="DE6" s="22">
        <f t="shared" si="11"/>
        <v>79.489999999999995</v>
      </c>
      <c r="DF6" s="22">
        <f t="shared" si="11"/>
        <v>77.3</v>
      </c>
      <c r="DG6" s="21" t="str">
        <f>IF(DG7="","",IF(DG7="-","【-】","【"&amp;SUBSTITUTE(TEXT(DG7,"#,##0.00"),"-","△")&amp;"】"))</f>
        <v>【89.76】</v>
      </c>
      <c r="DH6" s="22">
        <f>IF(DH7="",NA(),DH7)</f>
        <v>51.6</v>
      </c>
      <c r="DI6" s="22">
        <f t="shared" ref="DI6:DQ6" si="12">IF(DI7="",NA(),DI7)</f>
        <v>53.71</v>
      </c>
      <c r="DJ6" s="22">
        <f t="shared" si="12"/>
        <v>55.67</v>
      </c>
      <c r="DK6" s="22">
        <f t="shared" si="12"/>
        <v>57.39</v>
      </c>
      <c r="DL6" s="22">
        <f t="shared" si="12"/>
        <v>59.08</v>
      </c>
      <c r="DM6" s="22">
        <f t="shared" si="12"/>
        <v>47.97</v>
      </c>
      <c r="DN6" s="22">
        <f t="shared" si="12"/>
        <v>49.12</v>
      </c>
      <c r="DO6" s="22">
        <f t="shared" si="12"/>
        <v>49.39</v>
      </c>
      <c r="DP6" s="22">
        <f t="shared" si="12"/>
        <v>50.75</v>
      </c>
      <c r="DQ6" s="22">
        <f t="shared" si="12"/>
        <v>50.02</v>
      </c>
      <c r="DR6" s="21" t="str">
        <f>IF(DR7="","",IF(DR7="-","【-】","【"&amp;SUBSTITUTE(TEXT(DR7,"#,##0.00"),"-","△")&amp;"】"))</f>
        <v>【51.51】</v>
      </c>
      <c r="DS6" s="22">
        <f>IF(DS7="",NA(),DS7)</f>
        <v>0.9</v>
      </c>
      <c r="DT6" s="22">
        <f t="shared" ref="DT6:EB6" si="13">IF(DT7="",NA(),DT7)</f>
        <v>0.9</v>
      </c>
      <c r="DU6" s="22">
        <f t="shared" si="13"/>
        <v>0.9</v>
      </c>
      <c r="DV6" s="22">
        <f t="shared" si="13"/>
        <v>0.9</v>
      </c>
      <c r="DW6" s="22">
        <f t="shared" si="13"/>
        <v>0.9</v>
      </c>
      <c r="DX6" s="22">
        <f t="shared" si="13"/>
        <v>15.33</v>
      </c>
      <c r="DY6" s="22">
        <f t="shared" si="13"/>
        <v>16.760000000000002</v>
      </c>
      <c r="DZ6" s="22">
        <f t="shared" si="13"/>
        <v>18.57</v>
      </c>
      <c r="EA6" s="22">
        <f t="shared" si="13"/>
        <v>21.14</v>
      </c>
      <c r="EB6" s="22">
        <f t="shared" si="13"/>
        <v>19.510000000000002</v>
      </c>
      <c r="EC6" s="21" t="str">
        <f>IF(EC7="","",IF(EC7="-","【-】","【"&amp;SUBSTITUTE(TEXT(EC7,"#,##0.00"),"-","△")&amp;"】"))</f>
        <v>【23.75】</v>
      </c>
      <c r="ED6" s="21">
        <f>IF(ED7="",NA(),ED7)</f>
        <v>0</v>
      </c>
      <c r="EE6" s="21">
        <f t="shared" ref="EE6:EM6" si="14">IF(EE7="",NA(),EE7)</f>
        <v>0</v>
      </c>
      <c r="EF6" s="21">
        <f t="shared" si="14"/>
        <v>0</v>
      </c>
      <c r="EG6" s="21">
        <f t="shared" si="14"/>
        <v>0</v>
      </c>
      <c r="EH6" s="21">
        <f t="shared" si="14"/>
        <v>0</v>
      </c>
      <c r="EI6" s="22">
        <f t="shared" si="14"/>
        <v>0.43</v>
      </c>
      <c r="EJ6" s="22">
        <f t="shared" si="14"/>
        <v>0.42</v>
      </c>
      <c r="EK6" s="22">
        <f t="shared" si="14"/>
        <v>0.44</v>
      </c>
      <c r="EL6" s="22">
        <f t="shared" si="14"/>
        <v>0.5</v>
      </c>
      <c r="EM6" s="22">
        <f t="shared" si="14"/>
        <v>0.56999999999999995</v>
      </c>
      <c r="EN6" s="21" t="str">
        <f>IF(EN7="","",IF(EN7="-","【-】","【"&amp;SUBSTITUTE(TEXT(EN7,"#,##0.00"),"-","△")&amp;"】"))</f>
        <v>【0.67】</v>
      </c>
    </row>
    <row r="7" spans="1:144" s="23" customFormat="1" x14ac:dyDescent="0.15">
      <c r="A7" s="15"/>
      <c r="B7" s="24">
        <v>2022</v>
      </c>
      <c r="C7" s="24">
        <v>23876</v>
      </c>
      <c r="D7" s="24">
        <v>46</v>
      </c>
      <c r="E7" s="24">
        <v>1</v>
      </c>
      <c r="F7" s="24">
        <v>0</v>
      </c>
      <c r="G7" s="24">
        <v>1</v>
      </c>
      <c r="H7" s="24" t="s">
        <v>93</v>
      </c>
      <c r="I7" s="24" t="s">
        <v>94</v>
      </c>
      <c r="J7" s="24" t="s">
        <v>95</v>
      </c>
      <c r="K7" s="24" t="s">
        <v>96</v>
      </c>
      <c r="L7" s="24" t="s">
        <v>97</v>
      </c>
      <c r="M7" s="24" t="s">
        <v>98</v>
      </c>
      <c r="N7" s="25" t="s">
        <v>99</v>
      </c>
      <c r="O7" s="25">
        <v>63.35</v>
      </c>
      <c r="P7" s="25">
        <v>98.8</v>
      </c>
      <c r="Q7" s="25">
        <v>6017</v>
      </c>
      <c r="R7" s="25">
        <v>10000</v>
      </c>
      <c r="S7" s="25">
        <v>216.34</v>
      </c>
      <c r="T7" s="25">
        <v>46.22</v>
      </c>
      <c r="U7" s="25">
        <v>9775</v>
      </c>
      <c r="V7" s="25">
        <v>68.5</v>
      </c>
      <c r="W7" s="25">
        <v>142.69999999999999</v>
      </c>
      <c r="X7" s="25">
        <v>121.91</v>
      </c>
      <c r="Y7" s="25">
        <v>118.42</v>
      </c>
      <c r="Z7" s="25">
        <v>123.77</v>
      </c>
      <c r="AA7" s="25">
        <v>123.56</v>
      </c>
      <c r="AB7" s="25">
        <v>124.17</v>
      </c>
      <c r="AC7" s="25">
        <v>108.76</v>
      </c>
      <c r="AD7" s="25">
        <v>108.46</v>
      </c>
      <c r="AE7" s="25">
        <v>109.02</v>
      </c>
      <c r="AF7" s="25">
        <v>107.81</v>
      </c>
      <c r="AG7" s="25">
        <v>104.82</v>
      </c>
      <c r="AH7" s="25">
        <v>108.7</v>
      </c>
      <c r="AI7" s="25">
        <v>0</v>
      </c>
      <c r="AJ7" s="25">
        <v>0</v>
      </c>
      <c r="AK7" s="25">
        <v>0</v>
      </c>
      <c r="AL7" s="25">
        <v>0</v>
      </c>
      <c r="AM7" s="25">
        <v>0</v>
      </c>
      <c r="AN7" s="25">
        <v>7.48</v>
      </c>
      <c r="AO7" s="25">
        <v>11.94</v>
      </c>
      <c r="AP7" s="25">
        <v>11</v>
      </c>
      <c r="AQ7" s="25">
        <v>8.86</v>
      </c>
      <c r="AR7" s="25">
        <v>26.73</v>
      </c>
      <c r="AS7" s="25">
        <v>1.34</v>
      </c>
      <c r="AT7" s="25">
        <v>146.72</v>
      </c>
      <c r="AU7" s="25">
        <v>141.24</v>
      </c>
      <c r="AV7" s="25">
        <v>134.69999999999999</v>
      </c>
      <c r="AW7" s="25">
        <v>126.07</v>
      </c>
      <c r="AX7" s="25">
        <v>102.56</v>
      </c>
      <c r="AY7" s="25">
        <v>359.7</v>
      </c>
      <c r="AZ7" s="25">
        <v>362.93</v>
      </c>
      <c r="BA7" s="25">
        <v>371.81</v>
      </c>
      <c r="BB7" s="25">
        <v>384.23</v>
      </c>
      <c r="BC7" s="25">
        <v>310.01</v>
      </c>
      <c r="BD7" s="25">
        <v>252.29</v>
      </c>
      <c r="BE7" s="25">
        <v>698.69</v>
      </c>
      <c r="BF7" s="25">
        <v>639.05999999999995</v>
      </c>
      <c r="BG7" s="25">
        <v>642.76</v>
      </c>
      <c r="BH7" s="25">
        <v>509.66</v>
      </c>
      <c r="BI7" s="25">
        <v>456.97</v>
      </c>
      <c r="BJ7" s="25">
        <v>447.01</v>
      </c>
      <c r="BK7" s="25">
        <v>439.05</v>
      </c>
      <c r="BL7" s="25">
        <v>465.85</v>
      </c>
      <c r="BM7" s="25">
        <v>439.43</v>
      </c>
      <c r="BN7" s="25">
        <v>538.33000000000004</v>
      </c>
      <c r="BO7" s="25">
        <v>268.07</v>
      </c>
      <c r="BP7" s="25">
        <v>110.22</v>
      </c>
      <c r="BQ7" s="25">
        <v>108.22</v>
      </c>
      <c r="BR7" s="25">
        <v>100.32</v>
      </c>
      <c r="BS7" s="25">
        <v>115.95</v>
      </c>
      <c r="BT7" s="25">
        <v>117.1</v>
      </c>
      <c r="BU7" s="25">
        <v>95.81</v>
      </c>
      <c r="BV7" s="25">
        <v>95.26</v>
      </c>
      <c r="BW7" s="25">
        <v>92.39</v>
      </c>
      <c r="BX7" s="25">
        <v>94.41</v>
      </c>
      <c r="BY7" s="25">
        <v>82.29</v>
      </c>
      <c r="BZ7" s="25">
        <v>97.47</v>
      </c>
      <c r="CA7" s="25">
        <v>289.67</v>
      </c>
      <c r="CB7" s="25">
        <v>294.72000000000003</v>
      </c>
      <c r="CC7" s="25">
        <v>291.75</v>
      </c>
      <c r="CD7" s="25">
        <v>276.25</v>
      </c>
      <c r="CE7" s="25">
        <v>275.33999999999997</v>
      </c>
      <c r="CF7" s="25">
        <v>189.58</v>
      </c>
      <c r="CG7" s="25">
        <v>192.82</v>
      </c>
      <c r="CH7" s="25">
        <v>192.98</v>
      </c>
      <c r="CI7" s="25">
        <v>192.13</v>
      </c>
      <c r="CJ7" s="25">
        <v>230.85</v>
      </c>
      <c r="CK7" s="25">
        <v>174.75</v>
      </c>
      <c r="CL7" s="25">
        <v>32.17</v>
      </c>
      <c r="CM7" s="25">
        <v>31.69</v>
      </c>
      <c r="CN7" s="25">
        <v>30.44</v>
      </c>
      <c r="CO7" s="25">
        <v>29.28</v>
      </c>
      <c r="CP7" s="25">
        <v>28.79</v>
      </c>
      <c r="CQ7" s="25">
        <v>55.22</v>
      </c>
      <c r="CR7" s="25">
        <v>54.05</v>
      </c>
      <c r="CS7" s="25">
        <v>54.43</v>
      </c>
      <c r="CT7" s="25">
        <v>53.87</v>
      </c>
      <c r="CU7" s="25">
        <v>50.1</v>
      </c>
      <c r="CV7" s="25">
        <v>59.97</v>
      </c>
      <c r="CW7" s="25">
        <v>91.67</v>
      </c>
      <c r="CX7" s="25">
        <v>91.87</v>
      </c>
      <c r="CY7" s="25">
        <v>93.11</v>
      </c>
      <c r="CZ7" s="25">
        <v>98.75</v>
      </c>
      <c r="DA7" s="25">
        <v>97.16</v>
      </c>
      <c r="DB7" s="25">
        <v>80.930000000000007</v>
      </c>
      <c r="DC7" s="25">
        <v>80.510000000000005</v>
      </c>
      <c r="DD7" s="25">
        <v>79.44</v>
      </c>
      <c r="DE7" s="25">
        <v>79.489999999999995</v>
      </c>
      <c r="DF7" s="25">
        <v>77.3</v>
      </c>
      <c r="DG7" s="25">
        <v>89.76</v>
      </c>
      <c r="DH7" s="25">
        <v>51.6</v>
      </c>
      <c r="DI7" s="25">
        <v>53.71</v>
      </c>
      <c r="DJ7" s="25">
        <v>55.67</v>
      </c>
      <c r="DK7" s="25">
        <v>57.39</v>
      </c>
      <c r="DL7" s="25">
        <v>59.08</v>
      </c>
      <c r="DM7" s="25">
        <v>47.97</v>
      </c>
      <c r="DN7" s="25">
        <v>49.12</v>
      </c>
      <c r="DO7" s="25">
        <v>49.39</v>
      </c>
      <c r="DP7" s="25">
        <v>50.75</v>
      </c>
      <c r="DQ7" s="25">
        <v>50.02</v>
      </c>
      <c r="DR7" s="25">
        <v>51.51</v>
      </c>
      <c r="DS7" s="25">
        <v>0.9</v>
      </c>
      <c r="DT7" s="25">
        <v>0.9</v>
      </c>
      <c r="DU7" s="25">
        <v>0.9</v>
      </c>
      <c r="DV7" s="25">
        <v>0.9</v>
      </c>
      <c r="DW7" s="25">
        <v>0.9</v>
      </c>
      <c r="DX7" s="25">
        <v>15.33</v>
      </c>
      <c r="DY7" s="25">
        <v>16.760000000000002</v>
      </c>
      <c r="DZ7" s="25">
        <v>18.57</v>
      </c>
      <c r="EA7" s="25">
        <v>21.14</v>
      </c>
      <c r="EB7" s="25">
        <v>19.510000000000002</v>
      </c>
      <c r="EC7" s="25">
        <v>23.75</v>
      </c>
      <c r="ED7" s="25">
        <v>0</v>
      </c>
      <c r="EE7" s="25">
        <v>0</v>
      </c>
      <c r="EF7" s="25">
        <v>0</v>
      </c>
      <c r="EG7" s="25">
        <v>0</v>
      </c>
      <c r="EH7" s="25">
        <v>0</v>
      </c>
      <c r="EI7" s="25">
        <v>0.43</v>
      </c>
      <c r="EJ7" s="25">
        <v>0.42</v>
      </c>
      <c r="EK7" s="25">
        <v>0.44</v>
      </c>
      <c r="EL7" s="25">
        <v>0.5</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2024-01-23T07:37:44Z</cp:lastPrinted>
  <dcterms:created xsi:type="dcterms:W3CDTF">2023-12-05T00:47:55Z</dcterms:created>
  <dcterms:modified xsi:type="dcterms:W3CDTF">2024-01-23T07:37:47Z</dcterms:modified>
  <cp:category/>
</cp:coreProperties>
</file>