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0187\Desktop\★業務関係\★R05 水道業務関係\06 決算統計（地方公営企業決算状況調査）関係【簿冊保存】\02_経営比較分析【データ保存】（1～3月）\060116● 【県市町村課129（月）17時〆】公営企業に係る経営比較分析表（令和4年度決算）の分析等について（依頼）\回答\水道事業分\"/>
    </mc:Choice>
  </mc:AlternateContent>
  <xr:revisionPtr revIDLastSave="0" documentId="13_ncr:1_{AECC749C-D404-49AC-A6AE-6C3275FD9C58}" xr6:coauthVersionLast="47" xr6:coauthVersionMax="47" xr10:uidLastSave="{00000000-0000-0000-0000-000000000000}"/>
  <workbookProtection workbookAlgorithmName="SHA-512" workbookHashValue="I3F1N4UUYWSpMyOtsSBl1gVMIGK73wqf4/5lLU7E3s9ycLz/j/2uAwz6Bh82op0BP8KAjEc0T7+0NWc2QnfdcA==" workbookSaltValue="YdfuAhK/crxXEnl7eIyjl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<sst xmlns="http://schemas.openxmlformats.org/spreadsheetml/2006/main" count="228" uniqueCount="113">
  <si>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</si>
  <si>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</si>
  <si>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</si>
  <si>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</si>
  <si>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</si>
  <si>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</si>
  <si>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</si>
  <si>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</si>
  <si>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</si>
  <si>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</si>
  <si>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</si>
  <si>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</si>
  <si>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</si>
  <si>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</si>
  <si>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</si>
  <si>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</si>
  <si>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</si>
  <si>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</si>
  <si>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</si>
  <si>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</si>
  <si>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</si>
  <si>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</si>
  <si>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</si>
  <si>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</si>
  <si>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</si>
  <si>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</si>
  <si>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</si>
  <si>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</si>
  <si>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</si>
  <si>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</si>
  <si>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</si>
  <si>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</si>
  <si>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</si>
  <si>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</si>
  <si>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</si>
  <si>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</si>
  <si>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</si>
  <si>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</si>
  <si>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</si>
  <si>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</si>
  <si>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</si>
  <si>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</si>
  <si>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</si>
  <si>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</si>
  <si>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</si>
  <si>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</si>
  <si>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</si>
  <si>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</si>
  <si>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</si>
  <si>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</si>
  <si>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</si>
  <si>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</si>
  <si>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</si>
  <si>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</si>
  <si>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</si>
  <si>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</si>
  <si>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</si>
  <si>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</si>
  <si>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</si>
  <si>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</si>
  <si>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</si>
  <si>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</si>
  <si>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</si>
  <si>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</si>
  <si>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</si>
  <si>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</si>
  <si>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</si>
  <si>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</si>
  <si>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</si>
  <si>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</si>
  <si>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</si>
  <si>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</si>
  <si>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</si>
  <si>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</si>
  <si>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</si>
  <si>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</si>
  <si>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</si>
  <si>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</si>
  <si>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</si>
  <si>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</si>
  <si>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</si>
  <si>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</si>
  <si>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</si>
  <si>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</si>
  <si>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</si>
  <si>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</si>
  <si>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</si>
  <si>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</si>
  <si>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</si>
  <si>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</si>
  <si>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</si>
  <si>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</si>
  <si>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</si>
  <si>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</si>
  <si>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</si>
  <si>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</si>
  <si>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</si>
  <si>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</si>
  <si>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</si>
  <si>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</si>
  <si>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</si>
  <si>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</si>
  <si>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</si>
  <si>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</si>
  <si>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</si>
  <si>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</si>
  <si>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</si>
  <si>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</si>
  <si>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</si>
  <si>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</si>
  <si>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類似団体と比較して「経常収支比率」及び「料金回収率」は高い状態で推移している。経営の健全性・効率性が保たれている状態である。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主要な2水源（表流水）の確保により、給水原価を維持することができている。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目標の「有収率」70％は再び未達成となり安定していないため、今後も経常収益がプラスのうちに原因及び具体的な箇所を特定し、施設改修を含めた対策を講じる必要がある。管路診断及び漏水調査を計画的に推進し、類似団体平均を目指していく。
　健全かつ効率的な経営に必要な財源確保のため、基本計画及び経営戦略に沿って令和４年度で料金改定しているが、今後も施設改修計画があるため、料金見直し等による財源確保や更新投資の平準化と経常収支の推移に留意していく。</t>
    <phoneticPr fontId="4"/>
  </si>
  <si>
    <t>　「管路経年化率」は類似団体と比較して低い水準ではあるものの同水準で推移しており、今後も法定耐用年数に達し更新時期を迎える資産が増加する見込である。
　「管路更新率」は平成30年度まで低い水準であったが、平成24年からの老朽管更新事業（重要給水施設配水管整備事業）実施により、令和元年度から回復している。今後も同事業の活用により、耐震化を進め、同程度の更新を図りたい。
　管路の更新により「有形固定資産減価償却率」が減少したが、高い水準にあるため、修繕や更新等に要する費用の財源確保をする必要がある。これらに対処するため、新たな基本計画を基にした経営戦略を活用しながら、更新投資の絞り込みと平準化、経常収支の推移に留意し、投資計画等の見直しなどを行う。</t>
    <phoneticPr fontId="4"/>
  </si>
  <si>
    <t>　「経常収支比率」は良好な状況にあり、「有形固定資産減価償却率」が減少した。今後も法定耐用年数を超える資産は増加傾向であ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</si>
</sst>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0.98</c:v>
                </c:pt>
                <c:pt idx="2">
                  <c:v>0.74</c:v>
                </c:pt>
                <c:pt idx="3">
                  <c:v>0.93</c:v>
                </c:pt>
                <c:pt idx="4">
                  <c:v>0.67</c:v>
                </c:pt>
              </c:numCache>
            </c:numRef>
          </c:val>
          <c:extLst>
            <c:ext xmlns:c16="http://schemas.microsoft.com/office/drawing/2014/chart" uri="{C3380CC4-5D6E-409C-BE32-E72D297353CC}">
              <c16:uniqueId val="{00000000-0961-4A37-8678-19596D8264C1}"/>
            </c:ext>
          </c:extLst>
        </c:ser>
        <c:dLbls>
          <c:showLegendKey val="0"/>
          <c:showVal val="0"/>
          <c:showCatName val="0"/>
          <c:showSerName val="0"/>
          <c:showPercent val="0"/>
          <c:showBubbleSize val="0"/>
        </c:dLbls>
        <c:gapWidth val="150"/>
        <c:axId val="147974016"/>
        <c:axId val="1480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0.44</c:v>
                </c:pt>
                <c:pt idx="3">
                  <c:v>0.5</c:v>
                </c:pt>
                <c:pt idx="4">
                  <c:v>0.4</c:v>
                </c:pt>
              </c:numCache>
            </c:numRef>
          </c:val>
          <c:smooth val="0"/>
          <c:extLst>
            <c:ext xmlns:c16="http://schemas.microsoft.com/office/drawing/2014/chart" uri="{C3380CC4-5D6E-409C-BE32-E72D297353CC}">
              <c16:uniqueId val="{00000001-0961-4A37-8678-19596D8264C1}"/>
            </c:ext>
          </c:extLst>
        </c:ser>
        <c:dLbls>
          <c:showLegendKey val="0"/>
          <c:showVal val="0"/>
          <c:showCatName val="0"/>
          <c:showSerName val="0"/>
          <c:showPercent val="0"/>
          <c:showBubbleSize val="0"/>
        </c:dLbls>
        <c:marker val="1"/>
        <c:smooth val="0"/>
        <c:axId val="147974016"/>
        <c:axId val="148017152"/>
      </c:lineChart>
      <c:dateAx>
        <c:axId val="147974016"/>
        <c:scaling>
          <c:orientation val="minMax"/>
        </c:scaling>
        <c:delete val="1"/>
        <c:axPos val="b"/>
        <c:numFmt formatCode="&quot;H&quot;yy" sourceLinked="1"/>
        <c:majorTickMark val="none"/>
        <c:minorTickMark val="none"/>
        <c:tickLblPos val="none"/>
        <c:crossAx val="148017152"/>
        <c:crosses val="autoZero"/>
        <c:auto val="1"/>
        <c:lblOffset val="100"/>
        <c:baseTimeUnit val="years"/>
      </c:dateAx>
      <c:valAx>
        <c:axId val="1480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78.010000000000005</c:v>
                </c:pt>
                <c:pt idx="1">
                  <c:v>78.05</c:v>
                </c:pt>
                <c:pt idx="2">
                  <c:v>73.77</c:v>
                </c:pt>
                <c:pt idx="3">
                  <c:v>74.08</c:v>
                </c:pt>
                <c:pt idx="4">
                  <c:v>76.34</c:v>
                </c:pt>
              </c:numCache>
            </c:numRef>
          </c:val>
          <c:extLst>
            <c:ext xmlns:c16="http://schemas.microsoft.com/office/drawing/2014/chart" uri="{C3380CC4-5D6E-409C-BE32-E72D297353CC}">
              <c16:uniqueId val="{00000000-BF44-4EEF-9AB2-ED44B7E9A0D2}"/>
            </c:ext>
          </c:extLst>
        </c:ser>
        <c:dLbls>
          <c:showLegendKey val="0"/>
          <c:showVal val="0"/>
          <c:showCatName val="0"/>
          <c:showSerName val="0"/>
          <c:showPercent val="0"/>
          <c:showBubbleSize val="0"/>
        </c:dLbls>
        <c:gapWidth val="150"/>
        <c:axId val="156541312"/>
        <c:axId val="1565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54.43</c:v>
                </c:pt>
                <c:pt idx="3">
                  <c:v>53.87</c:v>
                </c:pt>
                <c:pt idx="4">
                  <c:v>54.49</c:v>
                </c:pt>
              </c:numCache>
            </c:numRef>
          </c:val>
          <c:smooth val="0"/>
          <c:extLst>
            <c:ext xmlns:c16="http://schemas.microsoft.com/office/drawing/2014/chart" uri="{C3380CC4-5D6E-409C-BE32-E72D297353CC}">
              <c16:uniqueId val="{00000001-BF44-4EEF-9AB2-ED44B7E9A0D2}"/>
            </c:ext>
          </c:extLst>
        </c:ser>
        <c:dLbls>
          <c:showLegendKey val="0"/>
          <c:showVal val="0"/>
          <c:showCatName val="0"/>
          <c:showSerName val="0"/>
          <c:showPercent val="0"/>
          <c:showBubbleSize val="0"/>
        </c:dLbls>
        <c:marker val="1"/>
        <c:smooth val="0"/>
        <c:axId val="156541312"/>
        <c:axId val="156543232"/>
      </c:lineChart>
      <c:dateAx>
        <c:axId val="156541312"/>
        <c:scaling>
          <c:orientation val="minMax"/>
        </c:scaling>
        <c:delete val="1"/>
        <c:axPos val="b"/>
        <c:numFmt formatCode="&quot;H&quot;yy" sourceLinked="1"/>
        <c:majorTickMark val="none"/>
        <c:minorTickMark val="none"/>
        <c:tickLblPos val="none"/>
        <c:crossAx val="156543232"/>
        <c:crosses val="autoZero"/>
        <c:auto val="1"/>
        <c:lblOffset val="100"/>
        <c:baseTimeUnit val="years"/>
      </c:dateAx>
      <c:valAx>
        <c:axId val="156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67.94</c:v>
                </c:pt>
                <c:pt idx="1">
                  <c:v>67.83</c:v>
                </c:pt>
                <c:pt idx="2">
                  <c:v>72.37</c:v>
                </c:pt>
                <c:pt idx="3">
                  <c:v>70.45</c:v>
                </c:pt>
                <c:pt idx="4">
                  <c:v>67.63</c:v>
                </c:pt>
              </c:numCache>
            </c:numRef>
          </c:val>
          <c:extLst>
            <c:ext xmlns:c16="http://schemas.microsoft.com/office/drawing/2014/chart" uri="{C3380CC4-5D6E-409C-BE32-E72D297353CC}">
              <c16:uniqueId val="{00000000-0B86-442A-B266-3D96BA27F3E3}"/>
            </c:ext>
          </c:extLst>
        </c:ser>
        <c:dLbls>
          <c:showLegendKey val="0"/>
          <c:showVal val="0"/>
          <c:showCatName val="0"/>
          <c:showSerName val="0"/>
          <c:showPercent val="0"/>
          <c:showBubbleSize val="0"/>
        </c:dLbls>
        <c:gapWidth val="150"/>
        <c:axId val="156566272"/>
        <c:axId val="1565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79.44</c:v>
                </c:pt>
                <c:pt idx="3">
                  <c:v>79.489999999999995</c:v>
                </c:pt>
                <c:pt idx="4">
                  <c:v>78.8</c:v>
                </c:pt>
              </c:numCache>
            </c:numRef>
          </c:val>
          <c:smooth val="0"/>
          <c:extLst>
            <c:ext xmlns:c16="http://schemas.microsoft.com/office/drawing/2014/chart" uri="{C3380CC4-5D6E-409C-BE32-E72D297353CC}">
              <c16:uniqueId val="{00000001-0B86-442A-B266-3D96BA27F3E3}"/>
            </c:ext>
          </c:extLst>
        </c:ser>
        <c:dLbls>
          <c:showLegendKey val="0"/>
          <c:showVal val="0"/>
          <c:showCatName val="0"/>
          <c:showSerName val="0"/>
          <c:showPercent val="0"/>
          <c:showBubbleSize val="0"/>
        </c:dLbls>
        <c:marker val="1"/>
        <c:smooth val="0"/>
        <c:axId val="156566272"/>
        <c:axId val="156568192"/>
      </c:lineChart>
      <c:dateAx>
        <c:axId val="156566272"/>
        <c:scaling>
          <c:orientation val="minMax"/>
        </c:scaling>
        <c:delete val="1"/>
        <c:axPos val="b"/>
        <c:numFmt formatCode="&quot;H&quot;yy" sourceLinked="1"/>
        <c:majorTickMark val="none"/>
        <c:minorTickMark val="none"/>
        <c:tickLblPos val="none"/>
        <c:crossAx val="156568192"/>
        <c:crosses val="autoZero"/>
        <c:auto val="1"/>
        <c:lblOffset val="100"/>
        <c:baseTimeUnit val="years"/>
      </c:dateAx>
      <c:valAx>
        <c:axId val="1565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121.54</c:v>
                </c:pt>
                <c:pt idx="1">
                  <c:v>119.84</c:v>
                </c:pt>
                <c:pt idx="2">
                  <c:v>119.15</c:v>
                </c:pt>
                <c:pt idx="3">
                  <c:v>119.88</c:v>
                </c:pt>
                <c:pt idx="4">
                  <c:v>123.56</c:v>
                </c:pt>
              </c:numCache>
            </c:numRef>
          </c:val>
          <c:extLst>
            <c:ext xmlns:c16="http://schemas.microsoft.com/office/drawing/2014/chart" uri="{C3380CC4-5D6E-409C-BE32-E72D297353CC}">
              <c16:uniqueId val="{00000000-BE79-4B51-B36A-24ABE765A529}"/>
            </c:ext>
          </c:extLst>
        </c:ser>
        <c:dLbls>
          <c:showLegendKey val="0"/>
          <c:showVal val="0"/>
          <c:showCatName val="0"/>
          <c:showSerName val="0"/>
          <c:showPercent val="0"/>
          <c:showBubbleSize val="0"/>
        </c:dLbls>
        <c:gapWidth val="150"/>
        <c:axId val="156823552"/>
        <c:axId val="1568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109.02</c:v>
                </c:pt>
                <c:pt idx="3">
                  <c:v>107.81</c:v>
                </c:pt>
                <c:pt idx="4">
                  <c:v>107.21</c:v>
                </c:pt>
              </c:numCache>
            </c:numRef>
          </c:val>
          <c:smooth val="0"/>
          <c:extLst>
            <c:ext xmlns:c16="http://schemas.microsoft.com/office/drawing/2014/chart" uri="{C3380CC4-5D6E-409C-BE32-E72D297353CC}">
              <c16:uniqueId val="{00000001-BE79-4B51-B36A-24ABE765A529}"/>
            </c:ext>
          </c:extLst>
        </c:ser>
        <c:dLbls>
          <c:showLegendKey val="0"/>
          <c:showVal val="0"/>
          <c:showCatName val="0"/>
          <c:showSerName val="0"/>
          <c:showPercent val="0"/>
          <c:showBubbleSize val="0"/>
        </c:dLbls>
        <c:marker val="1"/>
        <c:smooth val="0"/>
        <c:axId val="156823552"/>
        <c:axId val="156825472"/>
      </c:lineChart>
      <c:dateAx>
        <c:axId val="156823552"/>
        <c:scaling>
          <c:orientation val="minMax"/>
        </c:scaling>
        <c:delete val="1"/>
        <c:axPos val="b"/>
        <c:numFmt formatCode="&quot;H&quot;yy" sourceLinked="1"/>
        <c:majorTickMark val="none"/>
        <c:minorTickMark val="none"/>
        <c:tickLblPos val="none"/>
        <c:crossAx val="156825472"/>
        <c:crosses val="autoZero"/>
        <c:auto val="1"/>
        <c:lblOffset val="100"/>
        <c:baseTimeUnit val="years"/>
      </c:dateAx>
      <c:valAx>
        <c:axId val="15682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8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49.98</c:v>
                </c:pt>
                <c:pt idx="1">
                  <c:v>50.47</c:v>
                </c:pt>
                <c:pt idx="2">
                  <c:v>51.06</c:v>
                </c:pt>
                <c:pt idx="3">
                  <c:v>51.49</c:v>
                </c:pt>
                <c:pt idx="4">
                  <c:v>51.16</c:v>
                </c:pt>
              </c:numCache>
            </c:numRef>
          </c:val>
          <c:extLst>
            <c:ext xmlns:c16="http://schemas.microsoft.com/office/drawing/2014/chart" uri="{C3380CC4-5D6E-409C-BE32-E72D297353CC}">
              <c16:uniqueId val="{00000000-0F91-4381-8F7A-8B3B824F0846}"/>
            </c:ext>
          </c:extLst>
        </c:ser>
        <c:dLbls>
          <c:showLegendKey val="0"/>
          <c:showVal val="0"/>
          <c:showCatName val="0"/>
          <c:showSerName val="0"/>
          <c:showPercent val="0"/>
          <c:showBubbleSize val="0"/>
        </c:dLbls>
        <c:gapWidth val="150"/>
        <c:axId val="158424448"/>
        <c:axId val="1616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49.39</c:v>
                </c:pt>
                <c:pt idx="3">
                  <c:v>50.75</c:v>
                </c:pt>
                <c:pt idx="4">
                  <c:v>51.72</c:v>
                </c:pt>
              </c:numCache>
            </c:numRef>
          </c:val>
          <c:smooth val="0"/>
          <c:extLst>
            <c:ext xmlns:c16="http://schemas.microsoft.com/office/drawing/2014/chart" uri="{C3380CC4-5D6E-409C-BE32-E72D297353CC}">
              <c16:uniqueId val="{00000001-0F91-4381-8F7A-8B3B824F0846}"/>
            </c:ext>
          </c:extLst>
        </c:ser>
        <c:dLbls>
          <c:showLegendKey val="0"/>
          <c:showVal val="0"/>
          <c:showCatName val="0"/>
          <c:showSerName val="0"/>
          <c:showPercent val="0"/>
          <c:showBubbleSize val="0"/>
        </c:dLbls>
        <c:marker val="1"/>
        <c:smooth val="0"/>
        <c:axId val="158424448"/>
        <c:axId val="161615872"/>
      </c:lineChart>
      <c:dateAx>
        <c:axId val="158424448"/>
        <c:scaling>
          <c:orientation val="minMax"/>
        </c:scaling>
        <c:delete val="1"/>
        <c:axPos val="b"/>
        <c:numFmt formatCode="&quot;H&quot;yy" sourceLinked="1"/>
        <c:majorTickMark val="none"/>
        <c:minorTickMark val="none"/>
        <c:tickLblPos val="none"/>
        <c:crossAx val="161615872"/>
        <c:crosses val="autoZero"/>
        <c:auto val="1"/>
        <c:lblOffset val="100"/>
        <c:baseTimeUnit val="years"/>
      </c:dateAx>
      <c:valAx>
        <c:axId val="1616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8.92</c:v>
                </c:pt>
                <c:pt idx="1">
                  <c:v>10.93</c:v>
                </c:pt>
                <c:pt idx="2">
                  <c:v>14.08</c:v>
                </c:pt>
                <c:pt idx="3">
                  <c:v>15.85</c:v>
                </c:pt>
                <c:pt idx="4">
                  <c:v>15.82</c:v>
                </c:pt>
              </c:numCache>
            </c:numRef>
          </c:val>
          <c:extLst>
            <c:ext xmlns:c16="http://schemas.microsoft.com/office/drawing/2014/chart" uri="{C3380CC4-5D6E-409C-BE32-E72D297353CC}">
              <c16:uniqueId val="{00000000-D4D0-44BA-B24E-5B073760F1C8}"/>
            </c:ext>
          </c:extLst>
        </c:ser>
        <c:dLbls>
          <c:showLegendKey val="0"/>
          <c:showVal val="0"/>
          <c:showCatName val="0"/>
          <c:showSerName val="0"/>
          <c:showPercent val="0"/>
          <c:showBubbleSize val="0"/>
        </c:dLbls>
        <c:gapWidth val="150"/>
        <c:axId val="200755840"/>
        <c:axId val="1479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18.57</c:v>
                </c:pt>
                <c:pt idx="3">
                  <c:v>21.14</c:v>
                </c:pt>
                <c:pt idx="4">
                  <c:v>22.12</c:v>
                </c:pt>
              </c:numCache>
            </c:numRef>
          </c:val>
          <c:smooth val="0"/>
          <c:extLst>
            <c:ext xmlns:c16="http://schemas.microsoft.com/office/drawing/2014/chart" uri="{C3380CC4-5D6E-409C-BE32-E72D297353CC}">
              <c16:uniqueId val="{00000001-D4D0-44BA-B24E-5B073760F1C8}"/>
            </c:ext>
          </c:extLst>
        </c:ser>
        <c:dLbls>
          <c:showLegendKey val="0"/>
          <c:showVal val="0"/>
          <c:showCatName val="0"/>
          <c:showSerName val="0"/>
          <c:showPercent val="0"/>
          <c:showBubbleSize val="0"/>
        </c:dLbls>
        <c:marker val="1"/>
        <c:smooth val="0"/>
        <c:axId val="200755840"/>
        <c:axId val="147939712"/>
      </c:lineChart>
      <c:dateAx>
        <c:axId val="200755840"/>
        <c:scaling>
          <c:orientation val="minMax"/>
        </c:scaling>
        <c:delete val="1"/>
        <c:axPos val="b"/>
        <c:numFmt formatCode="&quot;H&quot;yy" sourceLinked="1"/>
        <c:majorTickMark val="none"/>
        <c:minorTickMark val="none"/>
        <c:tickLblPos val="none"/>
        <c:crossAx val="147939712"/>
        <c:crosses val="autoZero"/>
        <c:auto val="1"/>
        <c:lblOffset val="100"/>
        <c:baseTimeUnit val="years"/>
      </c:dateAx>
      <c:valAx>
        <c:axId val="147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A9-4A02-9D5A-BE4C878139F7}"/>
            </c:ext>
          </c:extLst>
        </c:ser>
        <c:dLbls>
          <c:showLegendKey val="0"/>
          <c:showVal val="0"/>
          <c:showCatName val="0"/>
          <c:showSerName val="0"/>
          <c:showPercent val="0"/>
          <c:showBubbleSize val="0"/>
        </c:dLbls>
        <c:gapWidth val="150"/>
        <c:axId val="147966592"/>
        <c:axId val="1479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11</c:v>
                </c:pt>
                <c:pt idx="3">
                  <c:v>8.86</c:v>
                </c:pt>
                <c:pt idx="4">
                  <c:v>7.65</c:v>
                </c:pt>
              </c:numCache>
            </c:numRef>
          </c:val>
          <c:smooth val="0"/>
          <c:extLst>
            <c:ext xmlns:c16="http://schemas.microsoft.com/office/drawing/2014/chart" uri="{C3380CC4-5D6E-409C-BE32-E72D297353CC}">
              <c16:uniqueId val="{00000001-08A9-4A02-9D5A-BE4C878139F7}"/>
            </c:ext>
          </c:extLst>
        </c:ser>
        <c:dLbls>
          <c:showLegendKey val="0"/>
          <c:showVal val="0"/>
          <c:showCatName val="0"/>
          <c:showSerName val="0"/>
          <c:showPercent val="0"/>
          <c:showBubbleSize val="0"/>
        </c:dLbls>
        <c:marker val="1"/>
        <c:smooth val="0"/>
        <c:axId val="147966592"/>
        <c:axId val="147981056"/>
      </c:lineChart>
      <c:dateAx>
        <c:axId val="147966592"/>
        <c:scaling>
          <c:orientation val="minMax"/>
        </c:scaling>
        <c:delete val="1"/>
        <c:axPos val="b"/>
        <c:numFmt formatCode="&quot;H&quot;yy" sourceLinked="1"/>
        <c:majorTickMark val="none"/>
        <c:minorTickMark val="none"/>
        <c:tickLblPos val="none"/>
        <c:crossAx val="147981056"/>
        <c:crosses val="autoZero"/>
        <c:auto val="1"/>
        <c:lblOffset val="100"/>
        <c:baseTimeUnit val="years"/>
      </c:dateAx>
      <c:valAx>
        <c:axId val="1479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1022.45</c:v>
                </c:pt>
                <c:pt idx="1">
                  <c:v>985.72</c:v>
                </c:pt>
                <c:pt idx="2">
                  <c:v>903.38</c:v>
                </c:pt>
                <c:pt idx="3">
                  <c:v>965.1</c:v>
                </c:pt>
                <c:pt idx="4">
                  <c:v>905.23</c:v>
                </c:pt>
              </c:numCache>
            </c:numRef>
          </c:val>
          <c:extLst>
            <c:ext xmlns:c16="http://schemas.microsoft.com/office/drawing/2014/chart" uri="{C3380CC4-5D6E-409C-BE32-E72D297353CC}">
              <c16:uniqueId val="{00000000-BBE8-4E54-BF93-956F23EDC98A}"/>
            </c:ext>
          </c:extLst>
        </c:ser>
        <c:dLbls>
          <c:showLegendKey val="0"/>
          <c:showVal val="0"/>
          <c:showCatName val="0"/>
          <c:showSerName val="0"/>
          <c:showPercent val="0"/>
          <c:showBubbleSize val="0"/>
        </c:dLbls>
        <c:gapWidth val="150"/>
        <c:axId val="147999360"/>
        <c:axId val="1480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371.81</c:v>
                </c:pt>
                <c:pt idx="3">
                  <c:v>384.23</c:v>
                </c:pt>
                <c:pt idx="4">
                  <c:v>364.3</c:v>
                </c:pt>
              </c:numCache>
            </c:numRef>
          </c:val>
          <c:smooth val="0"/>
          <c:extLst>
            <c:ext xmlns:c16="http://schemas.microsoft.com/office/drawing/2014/chart" uri="{C3380CC4-5D6E-409C-BE32-E72D297353CC}">
              <c16:uniqueId val="{00000001-BBE8-4E54-BF93-956F23EDC98A}"/>
            </c:ext>
          </c:extLst>
        </c:ser>
        <c:dLbls>
          <c:showLegendKey val="0"/>
          <c:showVal val="0"/>
          <c:showCatName val="0"/>
          <c:showSerName val="0"/>
          <c:showPercent val="0"/>
          <c:showBubbleSize val="0"/>
        </c:dLbls>
        <c:marker val="1"/>
        <c:smooth val="0"/>
        <c:axId val="147999360"/>
        <c:axId val="148013824"/>
      </c:lineChart>
      <c:dateAx>
        <c:axId val="147999360"/>
        <c:scaling>
          <c:orientation val="minMax"/>
        </c:scaling>
        <c:delete val="1"/>
        <c:axPos val="b"/>
        <c:numFmt formatCode="&quot;H&quot;yy" sourceLinked="1"/>
        <c:majorTickMark val="none"/>
        <c:minorTickMark val="none"/>
        <c:tickLblPos val="none"/>
        <c:crossAx val="148013824"/>
        <c:crosses val="autoZero"/>
        <c:auto val="1"/>
        <c:lblOffset val="100"/>
        <c:baseTimeUnit val="years"/>
      </c:dateAx>
      <c:valAx>
        <c:axId val="14801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9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493.32</c:v>
                </c:pt>
                <c:pt idx="1">
                  <c:v>496.05</c:v>
                </c:pt>
                <c:pt idx="2">
                  <c:v>484.45</c:v>
                </c:pt>
                <c:pt idx="3">
                  <c:v>493.95</c:v>
                </c:pt>
                <c:pt idx="4">
                  <c:v>463.95</c:v>
                </c:pt>
              </c:numCache>
            </c:numRef>
          </c:val>
          <c:extLst>
            <c:ext xmlns:c16="http://schemas.microsoft.com/office/drawing/2014/chart" uri="{C3380CC4-5D6E-409C-BE32-E72D297353CC}">
              <c16:uniqueId val="{00000000-42AA-4E44-B90B-AF5E88B9DD1F}"/>
            </c:ext>
          </c:extLst>
        </c:ser>
        <c:dLbls>
          <c:showLegendKey val="0"/>
          <c:showVal val="0"/>
          <c:showCatName val="0"/>
          <c:showSerName val="0"/>
          <c:showPercent val="0"/>
          <c:showBubbleSize val="0"/>
        </c:dLbls>
        <c:gapWidth val="150"/>
        <c:axId val="148028416"/>
        <c:axId val="1480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465.85</c:v>
                </c:pt>
                <c:pt idx="3">
                  <c:v>439.43</c:v>
                </c:pt>
                <c:pt idx="4">
                  <c:v>438.41</c:v>
                </c:pt>
              </c:numCache>
            </c:numRef>
          </c:val>
          <c:smooth val="0"/>
          <c:extLst>
            <c:ext xmlns:c16="http://schemas.microsoft.com/office/drawing/2014/chart" uri="{C3380CC4-5D6E-409C-BE32-E72D297353CC}">
              <c16:uniqueId val="{00000001-42AA-4E44-B90B-AF5E88B9DD1F}"/>
            </c:ext>
          </c:extLst>
        </c:ser>
        <c:dLbls>
          <c:showLegendKey val="0"/>
          <c:showVal val="0"/>
          <c:showCatName val="0"/>
          <c:showSerName val="0"/>
          <c:showPercent val="0"/>
          <c:showBubbleSize val="0"/>
        </c:dLbls>
        <c:marker val="1"/>
        <c:smooth val="0"/>
        <c:axId val="148028416"/>
        <c:axId val="148030592"/>
      </c:lineChart>
      <c:dateAx>
        <c:axId val="148028416"/>
        <c:scaling>
          <c:orientation val="minMax"/>
        </c:scaling>
        <c:delete val="1"/>
        <c:axPos val="b"/>
        <c:numFmt formatCode="&quot;H&quot;yy" sourceLinked="1"/>
        <c:majorTickMark val="none"/>
        <c:minorTickMark val="none"/>
        <c:tickLblPos val="none"/>
        <c:crossAx val="148030592"/>
        <c:crosses val="autoZero"/>
        <c:auto val="1"/>
        <c:lblOffset val="100"/>
        <c:baseTimeUnit val="years"/>
      </c:dateAx>
      <c:valAx>
        <c:axId val="14803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121.71</c:v>
                </c:pt>
                <c:pt idx="1">
                  <c:v>120.31</c:v>
                </c:pt>
                <c:pt idx="2">
                  <c:v>118.8</c:v>
                </c:pt>
                <c:pt idx="3">
                  <c:v>120.63</c:v>
                </c:pt>
                <c:pt idx="4">
                  <c:v>124.01</c:v>
                </c:pt>
              </c:numCache>
            </c:numRef>
          </c:val>
          <c:extLst>
            <c:ext xmlns:c16="http://schemas.microsoft.com/office/drawing/2014/chart" uri="{C3380CC4-5D6E-409C-BE32-E72D297353CC}">
              <c16:uniqueId val="{00000000-D4A1-4E25-B6C0-72199DC19A65}"/>
            </c:ext>
          </c:extLst>
        </c:ser>
        <c:dLbls>
          <c:showLegendKey val="0"/>
          <c:showVal val="0"/>
          <c:showCatName val="0"/>
          <c:showSerName val="0"/>
          <c:showPercent val="0"/>
          <c:showBubbleSize val="0"/>
        </c:dLbls>
        <c:gapWidth val="150"/>
        <c:axId val="151178624"/>
        <c:axId val="1565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92.39</c:v>
                </c:pt>
                <c:pt idx="3">
                  <c:v>94.41</c:v>
                </c:pt>
                <c:pt idx="4">
                  <c:v>90.96</c:v>
                </c:pt>
              </c:numCache>
            </c:numRef>
          </c:val>
          <c:smooth val="0"/>
          <c:extLst>
            <c:ext xmlns:c16="http://schemas.microsoft.com/office/drawing/2014/chart" uri="{C3380CC4-5D6E-409C-BE32-E72D297353CC}">
              <c16:uniqueId val="{00000001-D4A1-4E25-B6C0-72199DC19A65}"/>
            </c:ext>
          </c:extLst>
        </c:ser>
        <c:dLbls>
          <c:showLegendKey val="0"/>
          <c:showVal val="0"/>
          <c:showCatName val="0"/>
          <c:showSerName val="0"/>
          <c:showPercent val="0"/>
          <c:showBubbleSize val="0"/>
        </c:dLbls>
        <c:marker val="1"/>
        <c:smooth val="0"/>
        <c:axId val="151178624"/>
        <c:axId val="156501504"/>
      </c:lineChart>
      <c:dateAx>
        <c:axId val="151178624"/>
        <c:scaling>
          <c:orientation val="minMax"/>
        </c:scaling>
        <c:delete val="1"/>
        <c:axPos val="b"/>
        <c:numFmt formatCode="&quot;H&quot;yy" sourceLinked="1"/>
        <c:majorTickMark val="none"/>
        <c:minorTickMark val="none"/>
        <c:tickLblPos val="none"/>
        <c:crossAx val="156501504"/>
        <c:crosses val="autoZero"/>
        <c:auto val="1"/>
        <c:lblOffset val="100"/>
        <c:baseTimeUnit val="years"/>
      </c:dateAx>
      <c:valAx>
        <c:axId val="1565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137.97</c:v>
                </c:pt>
                <c:pt idx="1">
                  <c:v>139.69</c:v>
                </c:pt>
                <c:pt idx="2">
                  <c:v>142.36000000000001</c:v>
                </c:pt>
                <c:pt idx="3">
                  <c:v>140.9</c:v>
                </c:pt>
                <c:pt idx="4">
                  <c:v>148.84</c:v>
                </c:pt>
              </c:numCache>
            </c:numRef>
          </c:val>
          <c:extLst>
            <c:ext xmlns:c16="http://schemas.microsoft.com/office/drawing/2014/chart" uri="{C3380CC4-5D6E-409C-BE32-E72D297353CC}">
              <c16:uniqueId val="{00000000-CF28-4342-82E0-467CA1852C49}"/>
            </c:ext>
          </c:extLst>
        </c:ser>
        <c:dLbls>
          <c:showLegendKey val="0"/>
          <c:showVal val="0"/>
          <c:showCatName val="0"/>
          <c:showSerName val="0"/>
          <c:showPercent val="0"/>
          <c:showBubbleSize val="0"/>
        </c:dLbls>
        <c:gapWidth val="150"/>
        <c:axId val="156524544"/>
        <c:axId val="1565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192.98</c:v>
                </c:pt>
                <c:pt idx="3">
                  <c:v>192.13</c:v>
                </c:pt>
                <c:pt idx="4">
                  <c:v>197.04</c:v>
                </c:pt>
              </c:numCache>
            </c:numRef>
          </c:val>
          <c:smooth val="0"/>
          <c:extLst>
            <c:ext xmlns:c16="http://schemas.microsoft.com/office/drawing/2014/chart" uri="{C3380CC4-5D6E-409C-BE32-E72D297353CC}">
              <c16:uniqueId val="{00000001-CF28-4342-82E0-467CA1852C49}"/>
            </c:ext>
          </c:extLst>
        </c:ser>
        <c:dLbls>
          <c:showLegendKey val="0"/>
          <c:showVal val="0"/>
          <c:showCatName val="0"/>
          <c:showSerName val="0"/>
          <c:showPercent val="0"/>
          <c:showBubbleSize val="0"/>
        </c:dLbls>
        <c:marker val="1"/>
        <c:smooth val="0"/>
        <c:axId val="156524544"/>
        <c:axId val="156526464"/>
      </c:lineChart>
      <c:dateAx>
        <c:axId val="156524544"/>
        <c:scaling>
          <c:orientation val="minMax"/>
        </c:scaling>
        <c:delete val="1"/>
        <c:axPos val="b"/>
        <c:numFmt formatCode="&quot;H&quot;yy" sourceLinked="1"/>
        <c:majorTickMark val="none"/>
        <c:minorTickMark val="none"/>
        <c:tickLblPos val="none"/>
        <c:crossAx val="156526464"/>
        <c:crosses val="autoZero"/>
        <c:auto val="1"/>
        <c:lblOffset val="100"/>
        <c:baseTimeUnit val="years"/>
      </c:dateAx>
      <c:valAx>
        <c:axId val="1565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C12" sqref="C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七戸町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14631</v>
      </c>
      <c r="AM8" s="66"/>
      <c r="AN8" s="66"/>
      <c r="AO8" s="66"/>
      <c r="AP8" s="66"/>
      <c r="AQ8" s="66"/>
      <c r="AR8" s="66"/>
      <c r="AS8" s="66"/>
      <c r="AT8" s="37">
        <f>データ!$S$6</f>
        <v>337.23</v>
      </c>
      <c r="AU8" s="38"/>
      <c r="AV8" s="38"/>
      <c r="AW8" s="38"/>
      <c r="AX8" s="38"/>
      <c r="AY8" s="38"/>
      <c r="AZ8" s="38"/>
      <c r="BA8" s="38"/>
      <c r="BB8" s="55">
        <f>データ!$T$6</f>
        <v>43.39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68.290000000000006</v>
      </c>
      <c r="J10" s="38"/>
      <c r="K10" s="38"/>
      <c r="L10" s="38"/>
      <c r="M10" s="38"/>
      <c r="N10" s="38"/>
      <c r="O10" s="65"/>
      <c r="P10" s="55">
        <f>データ!$P$6</f>
        <v>99.04</v>
      </c>
      <c r="Q10" s="55"/>
      <c r="R10" s="55"/>
      <c r="S10" s="55"/>
      <c r="T10" s="55"/>
      <c r="U10" s="55"/>
      <c r="V10" s="55"/>
      <c r="W10" s="66">
        <f>データ!$Q$6</f>
        <v>3428</v>
      </c>
      <c r="X10" s="66"/>
      <c r="Y10" s="66"/>
      <c r="Z10" s="66"/>
      <c r="AA10" s="66"/>
      <c r="AB10" s="66"/>
      <c r="AC10" s="66"/>
      <c r="AD10" s="2"/>
      <c r="AE10" s="2"/>
      <c r="AF10" s="2"/>
      <c r="AG10" s="2"/>
      <c r="AH10" s="2"/>
      <c r="AI10" s="2"/>
      <c r="AJ10" s="2"/>
      <c r="AK10" s="2"/>
      <c r="AL10" s="66">
        <f>データ!$U$6</f>
        <v>14443</v>
      </c>
      <c r="AM10" s="66"/>
      <c r="AN10" s="66"/>
      <c r="AO10" s="66"/>
      <c r="AP10" s="66"/>
      <c r="AQ10" s="66"/>
      <c r="AR10" s="66"/>
      <c r="AS10" s="66"/>
      <c r="AT10" s="37">
        <f>データ!$V$6</f>
        <v>125.1</v>
      </c>
      <c r="AU10" s="38"/>
      <c r="AV10" s="38"/>
      <c r="AW10" s="38"/>
      <c r="AX10" s="38"/>
      <c r="AY10" s="38"/>
      <c r="AZ10" s="38"/>
      <c r="BA10" s="38"/>
      <c r="BB10" s="55">
        <f>データ!$W$6</f>
        <v>115.45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quNvoIvvoRJaf/CWcxwWI8+KSOY8WDt26aEI7ImqyhkyGpIabmSO32ozsLSriHRSxr0C4eRHQYG9zPxhKWbw==" saltValue="FJ5oZxyYTQJSIu8f1SKW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24023</v>
      </c>
      <c r="D6" s="20">
        <f t="shared" si="3"/>
        <v>46</v>
      </c>
      <c r="E6" s="20">
        <f t="shared" si="3"/>
        <v>1</v>
      </c>
      <c r="F6" s="20">
        <f t="shared" si="3"/>
        <v>0</v>
      </c>
      <c r="G6" s="20">
        <f t="shared" si="3"/>
        <v>1</v>
      </c>
      <c r="H6" s="20" t="str">
        <f t="shared" si="3"/>
        <v>青森県　七戸町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68.290000000000006</v>
      </c>
      <c r="P6" s="21">
        <f t="shared" si="3"/>
        <v>99.04</v>
      </c>
      <c r="Q6" s="21">
        <f t="shared" si="3"/>
        <v>3428</v>
      </c>
      <c r="R6" s="21">
        <f t="shared" si="3"/>
        <v>14631</v>
      </c>
      <c r="S6" s="21">
        <f t="shared" si="3"/>
        <v>337.23</v>
      </c>
      <c r="T6" s="21">
        <f t="shared" si="3"/>
        <v>43.39</v>
      </c>
      <c r="U6" s="21">
        <f t="shared" si="3"/>
        <v>14443</v>
      </c>
      <c r="V6" s="21">
        <f t="shared" si="3"/>
        <v>125.1</v>
      </c>
      <c r="W6" s="21">
        <f t="shared" si="3"/>
        <v>115.45</v>
      </c>
      <c r="X6" s="22">
        <f>IF(X7="",NA(),X7)</f>
        <v>121.54</v>
      </c>
      <c r="Y6" s="22">
        <f t="shared" ref="Y6:AG6" si="4">IF(Y7="",NA(),Y7)</f>
        <v>119.84</v>
      </c>
      <c r="Z6" s="22">
        <f t="shared" si="4"/>
        <v>119.15</v>
      </c>
      <c r="AA6" s="22">
        <f t="shared" si="4"/>
        <v>119.88</v>
      </c>
      <c r="AB6" s="22">
        <f t="shared" si="4"/>
        <v>123.56</v>
      </c>
      <c r="AC6" s="22">
        <f t="shared" si="4"/>
        <v>108.87</v>
      </c>
      <c r="AD6" s="22">
        <f t="shared" si="4"/>
        <v>108.61</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11</v>
      </c>
      <c r="AQ6" s="22">
        <f t="shared" si="5"/>
        <v>8.86</v>
      </c>
      <c r="AR6" s="22">
        <f t="shared" si="5"/>
        <v>7.65</v>
      </c>
      <c r="AS6" s="21" t="str">
        <f>IF(AS7="","",IF(AS7="-","【-】","【"&amp;SUBSTITUTE(TEXT(AS7,"#,##0.00"),"-","△")&amp;"】"))</f>
        <v>【1.34】</v>
      </c>
      <c r="AT6" s="22">
        <f>IF(AT7="",NA(),AT7)</f>
        <v>1022.45</v>
      </c>
      <c r="AU6" s="22">
        <f t="shared" ref="AU6:BC6" si="6">IF(AU7="",NA(),AU7)</f>
        <v>985.72</v>
      </c>
      <c r="AV6" s="22">
        <f t="shared" si="6"/>
        <v>903.38</v>
      </c>
      <c r="AW6" s="22">
        <f t="shared" si="6"/>
        <v>965.1</v>
      </c>
      <c r="AX6" s="22">
        <f t="shared" si="6"/>
        <v>905.23</v>
      </c>
      <c r="AY6" s="22">
        <f t="shared" si="6"/>
        <v>369.69</v>
      </c>
      <c r="AZ6" s="22">
        <f t="shared" si="6"/>
        <v>379.08</v>
      </c>
      <c r="BA6" s="22">
        <f t="shared" si="6"/>
        <v>371.81</v>
      </c>
      <c r="BB6" s="22">
        <f t="shared" si="6"/>
        <v>384.23</v>
      </c>
      <c r="BC6" s="22">
        <f t="shared" si="6"/>
        <v>364.3</v>
      </c>
      <c r="BD6" s="21" t="str">
        <f>IF(BD7="","",IF(BD7="-","【-】","【"&amp;SUBSTITUTE(TEXT(BD7,"#,##0.00"),"-","△")&amp;"】"))</f>
        <v>【252.29】</v>
      </c>
      <c r="BE6" s="22">
        <f>IF(BE7="",NA(),BE7)</f>
        <v>493.32</v>
      </c>
      <c r="BF6" s="22">
        <f t="shared" ref="BF6:BN6" si="7">IF(BF7="",NA(),BF7)</f>
        <v>496.05</v>
      </c>
      <c r="BG6" s="22">
        <f t="shared" si="7"/>
        <v>484.45</v>
      </c>
      <c r="BH6" s="22">
        <f t="shared" si="7"/>
        <v>493.95</v>
      </c>
      <c r="BI6" s="22">
        <f t="shared" si="7"/>
        <v>463.95</v>
      </c>
      <c r="BJ6" s="22">
        <f t="shared" si="7"/>
        <v>402.99</v>
      </c>
      <c r="BK6" s="22">
        <f t="shared" si="7"/>
        <v>398.98</v>
      </c>
      <c r="BL6" s="22">
        <f t="shared" si="7"/>
        <v>465.85</v>
      </c>
      <c r="BM6" s="22">
        <f t="shared" si="7"/>
        <v>439.43</v>
      </c>
      <c r="BN6" s="22">
        <f t="shared" si="7"/>
        <v>438.41</v>
      </c>
      <c r="BO6" s="21" t="str">
        <f>IF(BO7="","",IF(BO7="-","【-】","【"&amp;SUBSTITUTE(TEXT(BO7,"#,##0.00"),"-","△")&amp;"】"))</f>
        <v>【268.07】</v>
      </c>
      <c r="BP6" s="22">
        <f>IF(BP7="",NA(),BP7)</f>
        <v>121.71</v>
      </c>
      <c r="BQ6" s="22">
        <f t="shared" ref="BQ6:BY6" si="8">IF(BQ7="",NA(),BQ7)</f>
        <v>120.31</v>
      </c>
      <c r="BR6" s="22">
        <f t="shared" si="8"/>
        <v>118.8</v>
      </c>
      <c r="BS6" s="22">
        <f t="shared" si="8"/>
        <v>120.63</v>
      </c>
      <c r="BT6" s="22">
        <f t="shared" si="8"/>
        <v>124.01</v>
      </c>
      <c r="BU6" s="22">
        <f t="shared" si="8"/>
        <v>98.66</v>
      </c>
      <c r="BV6" s="22">
        <f t="shared" si="8"/>
        <v>98.64</v>
      </c>
      <c r="BW6" s="22">
        <f t="shared" si="8"/>
        <v>92.39</v>
      </c>
      <c r="BX6" s="22">
        <f t="shared" si="8"/>
        <v>94.41</v>
      </c>
      <c r="BY6" s="22">
        <f t="shared" si="8"/>
        <v>90.96</v>
      </c>
      <c r="BZ6" s="21" t="str">
        <f>IF(BZ7="","",IF(BZ7="-","【-】","【"&amp;SUBSTITUTE(TEXT(BZ7,"#,##0.00"),"-","△")&amp;"】"))</f>
        <v>【97.47】</v>
      </c>
      <c r="CA6" s="22">
        <f>IF(CA7="",NA(),CA7)</f>
        <v>137.97</v>
      </c>
      <c r="CB6" s="22">
        <f t="shared" ref="CB6:CJ6" si="9">IF(CB7="",NA(),CB7)</f>
        <v>139.69</v>
      </c>
      <c r="CC6" s="22">
        <f t="shared" si="9"/>
        <v>142.36000000000001</v>
      </c>
      <c r="CD6" s="22">
        <f t="shared" si="9"/>
        <v>140.9</v>
      </c>
      <c r="CE6" s="22">
        <f t="shared" si="9"/>
        <v>148.84</v>
      </c>
      <c r="CF6" s="22">
        <f t="shared" si="9"/>
        <v>178.59</v>
      </c>
      <c r="CG6" s="22">
        <f t="shared" si="9"/>
        <v>178.92</v>
      </c>
      <c r="CH6" s="22">
        <f t="shared" si="9"/>
        <v>192.98</v>
      </c>
      <c r="CI6" s="22">
        <f t="shared" si="9"/>
        <v>192.13</v>
      </c>
      <c r="CJ6" s="22">
        <f t="shared" si="9"/>
        <v>197.04</v>
      </c>
      <c r="CK6" s="21" t="str">
        <f>IF(CK7="","",IF(CK7="-","【-】","【"&amp;SUBSTITUTE(TEXT(CK7,"#,##0.00"),"-","△")&amp;"】"))</f>
        <v>【174.75】</v>
      </c>
      <c r="CL6" s="22">
        <f>IF(CL7="",NA(),CL7)</f>
        <v>78.010000000000005</v>
      </c>
      <c r="CM6" s="22">
        <f t="shared" ref="CM6:CU6" si="10">IF(CM7="",NA(),CM7)</f>
        <v>78.05</v>
      </c>
      <c r="CN6" s="22">
        <f t="shared" si="10"/>
        <v>73.77</v>
      </c>
      <c r="CO6" s="22">
        <f t="shared" si="10"/>
        <v>74.08</v>
      </c>
      <c r="CP6" s="22">
        <f t="shared" si="10"/>
        <v>76.34</v>
      </c>
      <c r="CQ6" s="22">
        <f t="shared" si="10"/>
        <v>55.03</v>
      </c>
      <c r="CR6" s="22">
        <f t="shared" si="10"/>
        <v>55.14</v>
      </c>
      <c r="CS6" s="22">
        <f t="shared" si="10"/>
        <v>54.43</v>
      </c>
      <c r="CT6" s="22">
        <f t="shared" si="10"/>
        <v>53.87</v>
      </c>
      <c r="CU6" s="22">
        <f t="shared" si="10"/>
        <v>54.49</v>
      </c>
      <c r="CV6" s="21" t="str">
        <f>IF(CV7="","",IF(CV7="-","【-】","【"&amp;SUBSTITUTE(TEXT(CV7,"#,##0.00"),"-","△")&amp;"】"))</f>
        <v>【59.97】</v>
      </c>
      <c r="CW6" s="22">
        <f>IF(CW7="",NA(),CW7)</f>
        <v>67.94</v>
      </c>
      <c r="CX6" s="22">
        <f t="shared" ref="CX6:DF6" si="11">IF(CX7="",NA(),CX7)</f>
        <v>67.83</v>
      </c>
      <c r="CY6" s="22">
        <f t="shared" si="11"/>
        <v>72.37</v>
      </c>
      <c r="CZ6" s="22">
        <f t="shared" si="11"/>
        <v>70.45</v>
      </c>
      <c r="DA6" s="22">
        <f t="shared" si="11"/>
        <v>67.63</v>
      </c>
      <c r="DB6" s="22">
        <f t="shared" si="11"/>
        <v>81.900000000000006</v>
      </c>
      <c r="DC6" s="22">
        <f t="shared" si="11"/>
        <v>81.39</v>
      </c>
      <c r="DD6" s="22">
        <f t="shared" si="11"/>
        <v>79.44</v>
      </c>
      <c r="DE6" s="22">
        <f t="shared" si="11"/>
        <v>79.489999999999995</v>
      </c>
      <c r="DF6" s="22">
        <f t="shared" si="11"/>
        <v>78.8</v>
      </c>
      <c r="DG6" s="21" t="str">
        <f>IF(DG7="","",IF(DG7="-","【-】","【"&amp;SUBSTITUTE(TEXT(DG7,"#,##0.00"),"-","△")&amp;"】"))</f>
        <v>【89.76】</v>
      </c>
      <c r="DH6" s="22">
        <f>IF(DH7="",NA(),DH7)</f>
        <v>49.98</v>
      </c>
      <c r="DI6" s="22">
        <f t="shared" ref="DI6:DQ6" si="12">IF(DI7="",NA(),DI7)</f>
        <v>50.47</v>
      </c>
      <c r="DJ6" s="22">
        <f t="shared" si="12"/>
        <v>51.06</v>
      </c>
      <c r="DK6" s="22">
        <f t="shared" si="12"/>
        <v>51.49</v>
      </c>
      <c r="DL6" s="22">
        <f t="shared" si="12"/>
        <v>51.16</v>
      </c>
      <c r="DM6" s="22">
        <f t="shared" si="12"/>
        <v>48.87</v>
      </c>
      <c r="DN6" s="22">
        <f t="shared" si="12"/>
        <v>49.92</v>
      </c>
      <c r="DO6" s="22">
        <f t="shared" si="12"/>
        <v>49.39</v>
      </c>
      <c r="DP6" s="22">
        <f t="shared" si="12"/>
        <v>50.75</v>
      </c>
      <c r="DQ6" s="22">
        <f t="shared" si="12"/>
        <v>51.72</v>
      </c>
      <c r="DR6" s="21" t="str">
        <f>IF(DR7="","",IF(DR7="-","【-】","【"&amp;SUBSTITUTE(TEXT(DR7,"#,##0.00"),"-","△")&amp;"】"))</f>
        <v>【51.51】</v>
      </c>
      <c r="DS6" s="22">
        <f>IF(DS7="",NA(),DS7)</f>
        <v>8.92</v>
      </c>
      <c r="DT6" s="22">
        <f t="shared" ref="DT6:EB6" si="13">IF(DT7="",NA(),DT7)</f>
        <v>10.93</v>
      </c>
      <c r="DU6" s="22">
        <f t="shared" si="13"/>
        <v>14.08</v>
      </c>
      <c r="DV6" s="22">
        <f t="shared" si="13"/>
        <v>15.85</v>
      </c>
      <c r="DW6" s="22">
        <f t="shared" si="13"/>
        <v>15.82</v>
      </c>
      <c r="DX6" s="22">
        <f t="shared" si="13"/>
        <v>14.85</v>
      </c>
      <c r="DY6" s="22">
        <f t="shared" si="13"/>
        <v>16.88</v>
      </c>
      <c r="DZ6" s="22">
        <f t="shared" si="13"/>
        <v>18.57</v>
      </c>
      <c r="EA6" s="22">
        <f t="shared" si="13"/>
        <v>21.14</v>
      </c>
      <c r="EB6" s="22">
        <f t="shared" si="13"/>
        <v>22.12</v>
      </c>
      <c r="EC6" s="21" t="str">
        <f>IF(EC7="","",IF(EC7="-","【-】","【"&amp;SUBSTITUTE(TEXT(EC7,"#,##0.00"),"-","△")&amp;"】"))</f>
        <v>【23.75】</v>
      </c>
      <c r="ED6" s="22">
        <f>IF(ED7="",NA(),ED7)</f>
        <v>0.42</v>
      </c>
      <c r="EE6" s="22">
        <f t="shared" ref="EE6:EM6" si="14">IF(EE7="",NA(),EE7)</f>
        <v>0.98</v>
      </c>
      <c r="EF6" s="22">
        <f t="shared" si="14"/>
        <v>0.74</v>
      </c>
      <c r="EG6" s="22">
        <f t="shared" si="14"/>
        <v>0.93</v>
      </c>
      <c r="EH6" s="22">
        <f t="shared" si="14"/>
        <v>0.67</v>
      </c>
      <c r="EI6" s="22">
        <f t="shared" si="14"/>
        <v>0.5</v>
      </c>
      <c r="EJ6" s="22">
        <f t="shared" si="14"/>
        <v>0.52</v>
      </c>
      <c r="EK6" s="22">
        <f t="shared" si="14"/>
        <v>0.44</v>
      </c>
      <c r="EL6" s="22">
        <f t="shared" si="14"/>
        <v>0.5</v>
      </c>
      <c r="EM6" s="22">
        <f t="shared" si="14"/>
        <v>0.4</v>
      </c>
      <c r="EN6" s="21" t="str">
        <f>IF(EN7="","",IF(EN7="-","【-】","【"&amp;SUBSTITUTE(TEXT(EN7,"#,##0.00"),"-","△")&amp;"】"))</f>
        <v>【0.67】</v>
      </c>
    </row>
    <row r="7" spans="1:144" s="23" customFormat="1" x14ac:dyDescent="0.15">
      <c r="A7" s="15"/>
      <c r="B7" s="24">
        <v>2022</v>
      </c>
      <c r="C7" s="24">
        <v>24023</v>
      </c>
      <c r="D7" s="24">
        <v>46</v>
      </c>
      <c r="E7" s="24">
        <v>1</v>
      </c>
      <c r="F7" s="24">
        <v>0</v>
      </c>
      <c r="G7" s="24">
        <v>1</v>
      </c>
      <c r="H7" s="24" t="s">
        <v>93</v>
      </c>
      <c r="I7" s="24" t="s">
        <v>94</v>
      </c>
      <c r="J7" s="24" t="s">
        <v>95</v>
      </c>
      <c r="K7" s="24" t="s">
        <v>96</v>
      </c>
      <c r="L7" s="24" t="s">
        <v>97</v>
      </c>
      <c r="M7" s="24" t="s">
        <v>98</v>
      </c>
      <c r="N7" s="25" t="s">
        <v>99</v>
      </c>
      <c r="O7" s="25">
        <v>68.290000000000006</v>
      </c>
      <c r="P7" s="25">
        <v>99.04</v>
      </c>
      <c r="Q7" s="25">
        <v>3428</v>
      </c>
      <c r="R7" s="25">
        <v>14631</v>
      </c>
      <c r="S7" s="25">
        <v>337.23</v>
      </c>
      <c r="T7" s="25">
        <v>43.39</v>
      </c>
      <c r="U7" s="25">
        <v>14443</v>
      </c>
      <c r="V7" s="25">
        <v>125.1</v>
      </c>
      <c r="W7" s="25">
        <v>115.45</v>
      </c>
      <c r="X7" s="25">
        <v>121.54</v>
      </c>
      <c r="Y7" s="25">
        <v>119.84</v>
      </c>
      <c r="Z7" s="25">
        <v>119.15</v>
      </c>
      <c r="AA7" s="25">
        <v>119.88</v>
      </c>
      <c r="AB7" s="25">
        <v>123.56</v>
      </c>
      <c r="AC7" s="25">
        <v>108.87</v>
      </c>
      <c r="AD7" s="25">
        <v>108.61</v>
      </c>
      <c r="AE7" s="25">
        <v>109.02</v>
      </c>
      <c r="AF7" s="25">
        <v>107.81</v>
      </c>
      <c r="AG7" s="25">
        <v>107.21</v>
      </c>
      <c r="AH7" s="25">
        <v>108.7</v>
      </c>
      <c r="AI7" s="25">
        <v>0</v>
      </c>
      <c r="AJ7" s="25">
        <v>0</v>
      </c>
      <c r="AK7" s="25">
        <v>0</v>
      </c>
      <c r="AL7" s="25">
        <v>0</v>
      </c>
      <c r="AM7" s="25">
        <v>0</v>
      </c>
      <c r="AN7" s="25">
        <v>3.16</v>
      </c>
      <c r="AO7" s="25">
        <v>3.59</v>
      </c>
      <c r="AP7" s="25">
        <v>11</v>
      </c>
      <c r="AQ7" s="25">
        <v>8.86</v>
      </c>
      <c r="AR7" s="25">
        <v>7.65</v>
      </c>
      <c r="AS7" s="25">
        <v>1.34</v>
      </c>
      <c r="AT7" s="25">
        <v>1022.45</v>
      </c>
      <c r="AU7" s="25">
        <v>985.72</v>
      </c>
      <c r="AV7" s="25">
        <v>903.38</v>
      </c>
      <c r="AW7" s="25">
        <v>965.1</v>
      </c>
      <c r="AX7" s="25">
        <v>905.23</v>
      </c>
      <c r="AY7" s="25">
        <v>369.69</v>
      </c>
      <c r="AZ7" s="25">
        <v>379.08</v>
      </c>
      <c r="BA7" s="25">
        <v>371.81</v>
      </c>
      <c r="BB7" s="25">
        <v>384.23</v>
      </c>
      <c r="BC7" s="25">
        <v>364.3</v>
      </c>
      <c r="BD7" s="25">
        <v>252.29</v>
      </c>
      <c r="BE7" s="25">
        <v>493.32</v>
      </c>
      <c r="BF7" s="25">
        <v>496.05</v>
      </c>
      <c r="BG7" s="25">
        <v>484.45</v>
      </c>
      <c r="BH7" s="25">
        <v>493.95</v>
      </c>
      <c r="BI7" s="25">
        <v>463.95</v>
      </c>
      <c r="BJ7" s="25">
        <v>402.99</v>
      </c>
      <c r="BK7" s="25">
        <v>398.98</v>
      </c>
      <c r="BL7" s="25">
        <v>465.85</v>
      </c>
      <c r="BM7" s="25">
        <v>439.43</v>
      </c>
      <c r="BN7" s="25">
        <v>438.41</v>
      </c>
      <c r="BO7" s="25">
        <v>268.07</v>
      </c>
      <c r="BP7" s="25">
        <v>121.71</v>
      </c>
      <c r="BQ7" s="25">
        <v>120.31</v>
      </c>
      <c r="BR7" s="25">
        <v>118.8</v>
      </c>
      <c r="BS7" s="25">
        <v>120.63</v>
      </c>
      <c r="BT7" s="25">
        <v>124.01</v>
      </c>
      <c r="BU7" s="25">
        <v>98.66</v>
      </c>
      <c r="BV7" s="25">
        <v>98.64</v>
      </c>
      <c r="BW7" s="25">
        <v>92.39</v>
      </c>
      <c r="BX7" s="25">
        <v>94.41</v>
      </c>
      <c r="BY7" s="25">
        <v>90.96</v>
      </c>
      <c r="BZ7" s="25">
        <v>97.47</v>
      </c>
      <c r="CA7" s="25">
        <v>137.97</v>
      </c>
      <c r="CB7" s="25">
        <v>139.69</v>
      </c>
      <c r="CC7" s="25">
        <v>142.36000000000001</v>
      </c>
      <c r="CD7" s="25">
        <v>140.9</v>
      </c>
      <c r="CE7" s="25">
        <v>148.84</v>
      </c>
      <c r="CF7" s="25">
        <v>178.59</v>
      </c>
      <c r="CG7" s="25">
        <v>178.92</v>
      </c>
      <c r="CH7" s="25">
        <v>192.98</v>
      </c>
      <c r="CI7" s="25">
        <v>192.13</v>
      </c>
      <c r="CJ7" s="25">
        <v>197.04</v>
      </c>
      <c r="CK7" s="25">
        <v>174.75</v>
      </c>
      <c r="CL7" s="25">
        <v>78.010000000000005</v>
      </c>
      <c r="CM7" s="25">
        <v>78.05</v>
      </c>
      <c r="CN7" s="25">
        <v>73.77</v>
      </c>
      <c r="CO7" s="25">
        <v>74.08</v>
      </c>
      <c r="CP7" s="25">
        <v>76.34</v>
      </c>
      <c r="CQ7" s="25">
        <v>55.03</v>
      </c>
      <c r="CR7" s="25">
        <v>55.14</v>
      </c>
      <c r="CS7" s="25">
        <v>54.43</v>
      </c>
      <c r="CT7" s="25">
        <v>53.87</v>
      </c>
      <c r="CU7" s="25">
        <v>54.49</v>
      </c>
      <c r="CV7" s="25">
        <v>59.97</v>
      </c>
      <c r="CW7" s="25">
        <v>67.94</v>
      </c>
      <c r="CX7" s="25">
        <v>67.83</v>
      </c>
      <c r="CY7" s="25">
        <v>72.37</v>
      </c>
      <c r="CZ7" s="25">
        <v>70.45</v>
      </c>
      <c r="DA7" s="25">
        <v>67.63</v>
      </c>
      <c r="DB7" s="25">
        <v>81.900000000000006</v>
      </c>
      <c r="DC7" s="25">
        <v>81.39</v>
      </c>
      <c r="DD7" s="25">
        <v>79.44</v>
      </c>
      <c r="DE7" s="25">
        <v>79.489999999999995</v>
      </c>
      <c r="DF7" s="25">
        <v>78.8</v>
      </c>
      <c r="DG7" s="25">
        <v>89.76</v>
      </c>
      <c r="DH7" s="25">
        <v>49.98</v>
      </c>
      <c r="DI7" s="25">
        <v>50.47</v>
      </c>
      <c r="DJ7" s="25">
        <v>51.06</v>
      </c>
      <c r="DK7" s="25">
        <v>51.49</v>
      </c>
      <c r="DL7" s="25">
        <v>51.16</v>
      </c>
      <c r="DM7" s="25">
        <v>48.87</v>
      </c>
      <c r="DN7" s="25">
        <v>49.92</v>
      </c>
      <c r="DO7" s="25">
        <v>49.39</v>
      </c>
      <c r="DP7" s="25">
        <v>50.75</v>
      </c>
      <c r="DQ7" s="25">
        <v>51.72</v>
      </c>
      <c r="DR7" s="25">
        <v>51.51</v>
      </c>
      <c r="DS7" s="25">
        <v>8.92</v>
      </c>
      <c r="DT7" s="25">
        <v>10.93</v>
      </c>
      <c r="DU7" s="25">
        <v>14.08</v>
      </c>
      <c r="DV7" s="25">
        <v>15.85</v>
      </c>
      <c r="DW7" s="25">
        <v>15.82</v>
      </c>
      <c r="DX7" s="25">
        <v>14.85</v>
      </c>
      <c r="DY7" s="25">
        <v>16.88</v>
      </c>
      <c r="DZ7" s="25">
        <v>18.57</v>
      </c>
      <c r="EA7" s="25">
        <v>21.14</v>
      </c>
      <c r="EB7" s="25">
        <v>22.12</v>
      </c>
      <c r="EC7" s="25">
        <v>23.75</v>
      </c>
      <c r="ED7" s="25">
        <v>0.42</v>
      </c>
      <c r="EE7" s="25">
        <v>0.98</v>
      </c>
      <c r="EF7" s="25">
        <v>0.74</v>
      </c>
      <c r="EG7" s="25">
        <v>0.93</v>
      </c>
      <c r="EH7" s="25">
        <v>0.67</v>
      </c>
      <c r="EI7" s="25">
        <v>0.5</v>
      </c>
      <c r="EJ7" s="25">
        <v>0.52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向中野　洋人</cp:lastModifiedBy>
  <dcterms:created xsi:type="dcterms:W3CDTF">2023-12-05T00:47:56Z</dcterms:created>
  <dcterms:modified xsi:type="dcterms:W3CDTF">2024-01-22T00:47:04Z</dcterms:modified>
  <cp:category/>
</cp:coreProperties>
</file>