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Jougesuidou-0\共有\R05\R06.1.29〆経営比較分析表\水道・工水【経営比較分析表】高村作成\"/>
    </mc:Choice>
  </mc:AlternateContent>
  <xr:revisionPtr revIDLastSave="0" documentId="13_ncr:1_{2D39D6B0-2608-4CC0-AF25-6B28E5F91820}" xr6:coauthVersionLast="47" xr6:coauthVersionMax="47" xr10:uidLastSave="{00000000-0000-0000-0000-000000000000}"/>
  <workbookProtection workbookAlgorithmName="SHA-512" workbookHashValue="UUHOXa6uavYrk1UZYHgZyRmdc2fNS1qFceIHeQFSZ4HUAASUlrUSLe+G4f/v/m4lmUQmzvRXr9gsmJA2RCYHXQ==" workbookSaltValue="cJmNQTAWzL5IPC5EimvCag==" workbookSpinCount="100000" lockStructure="1"/>
  <bookViews>
    <workbookView xWindow="-28920" yWindow="-11505"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F85" i="4"/>
  <c r="B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<sst xmlns="http://schemas.openxmlformats.org/spreadsheetml/2006/main" count="228" uniqueCount="113">
  <si>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</si>
  <si>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</si>
  <si>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</si>
  <si>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</si>
  <si>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</si>
  <si>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</si>
  <si>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</si>
  <si>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</si>
  <si>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</si>
  <si>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</si>
  <si>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</si>
  <si>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</si>
  <si>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</si>
  <si>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</si>
  <si>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</si>
  <si>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</si>
  <si>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</si>
  <si>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</si>
  <si>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</si>
  <si>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</si>
  <si>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</si>
  <si>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</si>
  <si>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</si>
  <si>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</si>
  <si>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</si>
  <si>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</si>
  <si>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</si>
  <si>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</si>
  <si>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</si>
  <si>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</si>
  <si>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</si>
  <si>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</si>
  <si>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</si>
  <si>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</si>
  <si>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</si>
  <si>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</si>
  <si>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</si>
  <si>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</si>
  <si>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</si>
  <si>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</si>
  <si>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</si>
  <si>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</si>
  <si>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</si>
  <si>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</si>
  <si>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</si>
  <si>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</si>
  <si>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</si>
  <si>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</si>
  <si>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</si>
  <si>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</si>
  <si>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</si>
  <si>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</si>
  <si>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</si>
  <si>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</si>
  <si>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</si>
  <si>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</si>
  <si>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</si>
  <si>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</si>
  <si>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</si>
  <si>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</si>
  <si>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</si>
  <si>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</si>
  <si>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</si>
  <si>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</si>
  <si>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</si>
  <si>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</si>
  <si>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</si>
  <si>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</si>
  <si>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</si>
  <si>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</si>
  <si>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</si>
  <si>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</si>
  <si>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</si>
  <si>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</si>
  <si>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</si>
  <si>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</si>
  <si>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</si>
  <si>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</si>
  <si>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</si>
  <si>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</si>
  <si>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</si>
  <si>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</si>
  <si>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</si>
  <si>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</si>
  <si>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</si>
  <si>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</si>
  <si>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</si>
  <si>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</si>
  <si>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</si>
  <si>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</si>
  <si>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</si>
  <si>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</si>
  <si>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</si>
  <si>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</si>
  <si>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</si>
  <si>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</si>
  <si>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</si>
  <si>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</si>
  <si>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</si>
  <si>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</si>
  <si>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</si>
  <si>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</si>
  <si>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</si>
  <si>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</si>
  <si>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</si>
  <si>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</si>
  <si>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</si>
  <si>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</si>
  <si>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</si>
  <si>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</si>
  <si>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・経営収支比率、料金回収率は、ともに100％を超えており、給水収益により概ね経費を賄うことができているが今後も経費削減に取組み財源確保・維持できるように経営していく。
・累積欠損比率は、0％であり類似団体と比較しても非常に少ないことから、経営の健全性などに及ぼす影響は少ないものと考えている。
・流動比率は、100％以上であるため短期的な債務に対する支払い能力に問題なく、安定した経営ができているため、維持できるよう経営していく。
・企業債残高対給水収益比率は、右下がりで減少しており、設備投資に各種交付金の活用をすることにより起債を抑制していることから類似団体と比べ低い水準となっている。
・給水原価は、類似団体と比較しても低い。給水原価が低いことで料金回収率は100％を超えてると考えられることから、今後も維持できるよう維持管理費の削減や設備投資の最適化といった経営改善に取り組んでいく。
・施設利用率は20％台と低く、類似団体と比較しても半分以下で低い水準である。地域開発計画に応じて施設整備をしてきたが、水需要の増加がなく遊休施設となっている。施設更新時に統廃合及び規模の縮小を検討する必要がある。
・有収率は類似団体と比較して低いが、年々増加傾向にある。漏水等の調査で原因を特定するとともに、故障メーターの早急な交換対応などを行い有収率向上を目指す。</t>
    <rPh sb="1" eb="3">
      <t>ケイエイ</t>
    </rPh>
    <rPh sb="3" eb="5">
      <t>シュウシ</t>
    </rPh>
    <rPh sb="5" eb="7">
      <t>ヒリツ</t>
    </rPh>
    <rPh sb="8" eb="10">
      <t>リョウキン</t>
    </rPh>
    <rPh sb="10" eb="13">
      <t>カイシュウリツ</t>
    </rPh>
    <rPh sb="23" eb="24">
      <t>コ</t>
    </rPh>
    <rPh sb="29" eb="31">
      <t>キュウスイ</t>
    </rPh>
    <rPh sb="31" eb="33">
      <t>シュウエキ</t>
    </rPh>
    <rPh sb="36" eb="37">
      <t>オオム</t>
    </rPh>
    <rPh sb="38" eb="40">
      <t>ケイヒ</t>
    </rPh>
    <rPh sb="41" eb="42">
      <t>マカナ</t>
    </rPh>
    <rPh sb="52" eb="54">
      <t>コンゴ</t>
    </rPh>
    <rPh sb="55" eb="57">
      <t>ケイヒ</t>
    </rPh>
    <rPh sb="57" eb="59">
      <t>サクゲン</t>
    </rPh>
    <rPh sb="60" eb="62">
      <t>トリクミ</t>
    </rPh>
    <rPh sb="63" eb="65">
      <t>ザイゲン</t>
    </rPh>
    <rPh sb="65" eb="67">
      <t>カクホ</t>
    </rPh>
    <rPh sb="68" eb="70">
      <t>イジ</t>
    </rPh>
    <rPh sb="76" eb="78">
      <t>ケイエイ</t>
    </rPh>
    <rPh sb="85" eb="87">
      <t>ルイセキ</t>
    </rPh>
    <rPh sb="87" eb="89">
      <t>ケッソン</t>
    </rPh>
    <rPh sb="89" eb="91">
      <t>ヒリツ</t>
    </rPh>
    <rPh sb="98" eb="100">
      <t>ルイジ</t>
    </rPh>
    <rPh sb="100" eb="102">
      <t>ダンタイ</t>
    </rPh>
    <rPh sb="103" eb="105">
      <t>ヒカク</t>
    </rPh>
    <rPh sb="108" eb="110">
      <t>ヒジョウ</t>
    </rPh>
    <rPh sb="111" eb="112">
      <t>スク</t>
    </rPh>
    <rPh sb="119" eb="121">
      <t>ケイエイ</t>
    </rPh>
    <rPh sb="122" eb="124">
      <t>ケンゼン</t>
    </rPh>
    <rPh sb="124" eb="125">
      <t>セイ</t>
    </rPh>
    <rPh sb="128" eb="129">
      <t>オヨ</t>
    </rPh>
    <rPh sb="131" eb="133">
      <t>エイキョウ</t>
    </rPh>
    <rPh sb="134" eb="135">
      <t>スク</t>
    </rPh>
    <rPh sb="140" eb="141">
      <t>カンガ</t>
    </rPh>
    <rPh sb="148" eb="150">
      <t>リュウドウ</t>
    </rPh>
    <rPh sb="150" eb="152">
      <t>ヒリツ</t>
    </rPh>
    <rPh sb="158" eb="160">
      <t>イジョウ</t>
    </rPh>
    <rPh sb="165" eb="168">
      <t>タンキテキ</t>
    </rPh>
    <rPh sb="169" eb="171">
      <t>サイム</t>
    </rPh>
    <rPh sb="172" eb="173">
      <t>タイ</t>
    </rPh>
    <rPh sb="175" eb="177">
      <t>シハラ</t>
    </rPh>
    <rPh sb="178" eb="180">
      <t>ノウリョク</t>
    </rPh>
    <rPh sb="181" eb="183">
      <t>モンダイ</t>
    </rPh>
    <rPh sb="186" eb="188">
      <t>アンテイ</t>
    </rPh>
    <rPh sb="190" eb="192">
      <t>ケイエイ</t>
    </rPh>
    <rPh sb="201" eb="203">
      <t>イジ</t>
    </rPh>
    <rPh sb="208" eb="210">
      <t>ケイエイ</t>
    </rPh>
    <rPh sb="217" eb="220">
      <t>キギョウサイ</t>
    </rPh>
    <rPh sb="220" eb="222">
      <t>ザンダカ</t>
    </rPh>
    <rPh sb="222" eb="223">
      <t>タイ</t>
    </rPh>
    <rPh sb="223" eb="227">
      <t>キュウスイシュウエキ</t>
    </rPh>
    <rPh sb="227" eb="229">
      <t>ヒリツ</t>
    </rPh>
    <rPh sb="231" eb="233">
      <t>ミギサ</t>
    </rPh>
    <rPh sb="236" eb="238">
      <t>ゲンショウ</t>
    </rPh>
    <rPh sb="243" eb="245">
      <t>セツビ</t>
    </rPh>
    <rPh sb="245" eb="247">
      <t>トウシ</t>
    </rPh>
    <rPh sb="248" eb="250">
      <t>カクシュ</t>
    </rPh>
    <rPh sb="250" eb="253">
      <t>コウフキン</t>
    </rPh>
    <rPh sb="254" eb="256">
      <t>カツヨウ</t>
    </rPh>
    <rPh sb="264" eb="266">
      <t>キサイ</t>
    </rPh>
    <rPh sb="267" eb="269">
      <t>ヨクセイ</t>
    </rPh>
    <rPh sb="277" eb="278">
      <t>ルイ</t>
    </rPh>
    <rPh sb="278" eb="279">
      <t>ニ</t>
    </rPh>
    <rPh sb="279" eb="281">
      <t>ダンタイ</t>
    </rPh>
    <rPh sb="282" eb="283">
      <t>クラ</t>
    </rPh>
    <rPh sb="284" eb="285">
      <t>ヒク</t>
    </rPh>
    <rPh sb="286" eb="288">
      <t>スイジュン</t>
    </rPh>
    <rPh sb="297" eb="299">
      <t>キュウスイ</t>
    </rPh>
    <rPh sb="299" eb="301">
      <t>ゲンカ</t>
    </rPh>
    <rPh sb="303" eb="304">
      <t>ルイ</t>
    </rPh>
    <rPh sb="304" eb="305">
      <t>ニ</t>
    </rPh>
    <rPh sb="305" eb="307">
      <t>ダンタイ</t>
    </rPh>
    <rPh sb="308" eb="310">
      <t>ヒカク</t>
    </rPh>
    <rPh sb="313" eb="314">
      <t>ヒク</t>
    </rPh>
    <rPh sb="316" eb="318">
      <t>キュウスイ</t>
    </rPh>
    <rPh sb="318" eb="320">
      <t>ゲンカ</t>
    </rPh>
    <rPh sb="321" eb="322">
      <t>ヒク</t>
    </rPh>
    <rPh sb="326" eb="331">
      <t>リョウキンカイシュウリツ</t>
    </rPh>
    <rPh sb="337" eb="338">
      <t>コ</t>
    </rPh>
    <rPh sb="342" eb="343">
      <t>カンガ</t>
    </rPh>
    <rPh sb="352" eb="354">
      <t>コンゴ</t>
    </rPh>
    <rPh sb="355" eb="357">
      <t>イジ</t>
    </rPh>
    <rPh sb="362" eb="367">
      <t>イジカンリヒ</t>
    </rPh>
    <rPh sb="368" eb="370">
      <t>サクゲン</t>
    </rPh>
    <rPh sb="371" eb="373">
      <t>セツビ</t>
    </rPh>
    <rPh sb="373" eb="375">
      <t>トウシ</t>
    </rPh>
    <rPh sb="376" eb="379">
      <t>サイテキカ</t>
    </rPh>
    <rPh sb="383" eb="385">
      <t>ケイエイ</t>
    </rPh>
    <rPh sb="385" eb="387">
      <t>カイゼン</t>
    </rPh>
    <rPh sb="388" eb="389">
      <t>ト</t>
    </rPh>
    <rPh sb="390" eb="391">
      <t>ク</t>
    </rPh>
    <rPh sb="398" eb="400">
      <t>シセツ</t>
    </rPh>
    <rPh sb="400" eb="403">
      <t>リヨウリツ</t>
    </rPh>
    <rPh sb="407" eb="408">
      <t>ダイ</t>
    </rPh>
    <rPh sb="409" eb="410">
      <t>ヒク</t>
    </rPh>
    <rPh sb="412" eb="413">
      <t>ルイ</t>
    </rPh>
    <rPh sb="413" eb="414">
      <t>ニ</t>
    </rPh>
    <rPh sb="414" eb="416">
      <t>ダンタイ</t>
    </rPh>
    <rPh sb="417" eb="419">
      <t>ヒカク</t>
    </rPh>
    <rPh sb="422" eb="426">
      <t>ハンブンイカ</t>
    </rPh>
    <rPh sb="427" eb="428">
      <t>ヒク</t>
    </rPh>
    <rPh sb="429" eb="431">
      <t>スイジュン</t>
    </rPh>
    <rPh sb="435" eb="437">
      <t>チイキ</t>
    </rPh>
    <rPh sb="437" eb="439">
      <t>カイハツ</t>
    </rPh>
    <rPh sb="439" eb="441">
      <t>ケイカク</t>
    </rPh>
    <rPh sb="442" eb="443">
      <t>オウ</t>
    </rPh>
    <rPh sb="445" eb="449">
      <t>シセツセイビ</t>
    </rPh>
    <rPh sb="456" eb="457">
      <t>ミズ</t>
    </rPh>
    <rPh sb="457" eb="459">
      <t>ジュヨウ</t>
    </rPh>
    <rPh sb="460" eb="462">
      <t>ゾウカ</t>
    </rPh>
    <rPh sb="465" eb="469">
      <t>ユウキュウシセツ</t>
    </rPh>
    <rPh sb="476" eb="478">
      <t>シセツ</t>
    </rPh>
    <rPh sb="478" eb="481">
      <t>コウシンジ</t>
    </rPh>
    <rPh sb="482" eb="485">
      <t>トウハイゴウ</t>
    </rPh>
    <rPh sb="485" eb="486">
      <t>オヨ</t>
    </rPh>
    <rPh sb="487" eb="489">
      <t>キボ</t>
    </rPh>
    <rPh sb="490" eb="492">
      <t>シュクショウ</t>
    </rPh>
    <rPh sb="493" eb="495">
      <t>ケントウ</t>
    </rPh>
    <rPh sb="497" eb="499">
      <t>ヒツヨウ</t>
    </rPh>
    <rPh sb="505" eb="508">
      <t>ユウシュウリツ</t>
    </rPh>
    <rPh sb="509" eb="510">
      <t>ルイ</t>
    </rPh>
    <rPh sb="510" eb="511">
      <t>ニ</t>
    </rPh>
    <rPh sb="511" eb="513">
      <t>ダンタイ</t>
    </rPh>
    <rPh sb="514" eb="516">
      <t>ヒカク</t>
    </rPh>
    <rPh sb="518" eb="519">
      <t>ヒク</t>
    </rPh>
    <rPh sb="522" eb="524">
      <t>ネンネン</t>
    </rPh>
    <rPh sb="524" eb="526">
      <t>ゾウカ</t>
    </rPh>
    <rPh sb="526" eb="528">
      <t>ケイコウ</t>
    </rPh>
    <rPh sb="532" eb="534">
      <t>ロウスイ</t>
    </rPh>
    <rPh sb="534" eb="535">
      <t>ナド</t>
    </rPh>
    <rPh sb="536" eb="538">
      <t>チョウサ</t>
    </rPh>
    <rPh sb="539" eb="541">
      <t>ゲンイン</t>
    </rPh>
    <rPh sb="542" eb="544">
      <t>トクテイ</t>
    </rPh>
    <rPh sb="551" eb="553">
      <t>コショウ</t>
    </rPh>
    <rPh sb="558" eb="560">
      <t>ソウキュウ</t>
    </rPh>
    <rPh sb="561" eb="563">
      <t>コウカン</t>
    </rPh>
    <rPh sb="563" eb="565">
      <t>タイオウ</t>
    </rPh>
    <rPh sb="568" eb="569">
      <t>オコナ</t>
    </rPh>
    <rPh sb="570" eb="573">
      <t>ユウシュウリツ</t>
    </rPh>
    <rPh sb="573" eb="575">
      <t>コウジョウ</t>
    </rPh>
    <rPh sb="576" eb="578">
      <t>メザ</t>
    </rPh>
    <phoneticPr fontId="4"/>
  </si>
  <si>
    <t>・有形固定資産減価償却率は類似団体と比較すると低い状況である。耐用年数等を踏まえ、計画的な更新を行う準備の検討を進めている。
・管路経年化率は、類似団体と比較しても低い状態であり、更新時期が到来した際の資金面の準備の検討を進める。
・管路更新率は類似団体と比較しても低い。今後管路の更新を進める際に、重要度や財源を考慮し計画的に更新を行う予定である。</t>
    <rPh sb="1" eb="3">
      <t>ユウケイ</t>
    </rPh>
    <rPh sb="3" eb="5">
      <t>コテイ</t>
    </rPh>
    <rPh sb="5" eb="7">
      <t>シサン</t>
    </rPh>
    <rPh sb="7" eb="12">
      <t>ゲンカショウキャクリツ</t>
    </rPh>
    <rPh sb="13" eb="14">
      <t>ルイ</t>
    </rPh>
    <rPh sb="14" eb="15">
      <t>ニ</t>
    </rPh>
    <rPh sb="15" eb="17">
      <t>ダンタイ</t>
    </rPh>
    <rPh sb="18" eb="20">
      <t>ヒカク</t>
    </rPh>
    <rPh sb="23" eb="24">
      <t>ヒク</t>
    </rPh>
    <rPh sb="25" eb="27">
      <t>ジョウキョウ</t>
    </rPh>
    <rPh sb="31" eb="35">
      <t>タイヨウネンスウ</t>
    </rPh>
    <rPh sb="35" eb="36">
      <t>ナド</t>
    </rPh>
    <rPh sb="37" eb="38">
      <t>フ</t>
    </rPh>
    <rPh sb="41" eb="44">
      <t>ケイカクテキ</t>
    </rPh>
    <rPh sb="45" eb="47">
      <t>コウシン</t>
    </rPh>
    <rPh sb="48" eb="49">
      <t>オコナ</t>
    </rPh>
    <rPh sb="50" eb="52">
      <t>ジュンビ</t>
    </rPh>
    <rPh sb="53" eb="55">
      <t>ケントウ</t>
    </rPh>
    <rPh sb="56" eb="57">
      <t>ススゲンカヒクリョウキンカイシュウリツコカンガコンゴイジイジカンリヒサクゲンセツビトウシサイテキカケイエイカイゼントクシセツリヨウリツダイヒクルイニダンタイヒカクハンブンイカヒクスイジュンチイキカイハツケイカクオウシセツセイビミズジュヨウゾウカユウキュウシセツシセツコウシンジトウハイゴウオヨキボシュクショウケントウヒツヨウユウシュウリツルイニダンタイヒカクヒクネンネンゾウカケイコウロウスイナドチョウサゲンイントクテイコショウソウキュウコウカンタイオウオコナユウシュウリツコウジョウメザ</t>
    </rPh>
    <rPh sb="64" eb="66">
      <t>カンロ</t>
    </rPh>
    <rPh sb="66" eb="69">
      <t>ケイネンカ</t>
    </rPh>
    <rPh sb="69" eb="70">
      <t>リツ</t>
    </rPh>
    <rPh sb="72" eb="74">
      <t>ルイジ</t>
    </rPh>
    <rPh sb="74" eb="76">
      <t>ダンタイ</t>
    </rPh>
    <rPh sb="77" eb="79">
      <t>ヒカク</t>
    </rPh>
    <rPh sb="82" eb="83">
      <t>ヒク</t>
    </rPh>
    <rPh sb="84" eb="86">
      <t>ジョウタイ</t>
    </rPh>
    <rPh sb="90" eb="92">
      <t>コウシン</t>
    </rPh>
    <rPh sb="92" eb="94">
      <t>ジキ</t>
    </rPh>
    <rPh sb="95" eb="97">
      <t>トウライ</t>
    </rPh>
    <rPh sb="99" eb="100">
      <t>サイ</t>
    </rPh>
    <rPh sb="101" eb="104">
      <t>シキンメン</t>
    </rPh>
    <rPh sb="105" eb="107">
      <t>ジュンビ</t>
    </rPh>
    <rPh sb="108" eb="110">
      <t>ケントウ</t>
    </rPh>
    <rPh sb="111" eb="112">
      <t>スス</t>
    </rPh>
    <rPh sb="117" eb="119">
      <t>カンロ</t>
    </rPh>
    <rPh sb="119" eb="122">
      <t>コウシンリツ</t>
    </rPh>
    <rPh sb="123" eb="125">
      <t>ルイジ</t>
    </rPh>
    <rPh sb="125" eb="127">
      <t>ダンタイ</t>
    </rPh>
    <rPh sb="128" eb="130">
      <t>ヒカク</t>
    </rPh>
    <rPh sb="133" eb="134">
      <t>ヒク</t>
    </rPh>
    <rPh sb="136" eb="138">
      <t>コンゴ</t>
    </rPh>
    <rPh sb="138" eb="140">
      <t>カンロ</t>
    </rPh>
    <rPh sb="141" eb="143">
      <t>コウシン</t>
    </rPh>
    <rPh sb="144" eb="145">
      <t>スス</t>
    </rPh>
    <rPh sb="147" eb="148">
      <t>サイ</t>
    </rPh>
    <rPh sb="150" eb="153">
      <t>ジュウヨウド</t>
    </rPh>
    <rPh sb="154" eb="156">
      <t>ザイゲン</t>
    </rPh>
    <rPh sb="157" eb="159">
      <t>コウリョ</t>
    </rPh>
    <rPh sb="160" eb="163">
      <t>ケイカクテキ</t>
    </rPh>
    <rPh sb="164" eb="166">
      <t>コウシン</t>
    </rPh>
    <rPh sb="167" eb="168">
      <t>オコナ</t>
    </rPh>
    <rPh sb="169" eb="171">
      <t>ヨテイ</t>
    </rPh>
    <phoneticPr fontId="4"/>
  </si>
  <si>
    <t>　現時点では、健全・効率的な経営となっているが、水道施設の老朽化が進んでいる状況になっている。今後も安定した経営を維持するためには、施設運用の効率化を図るため、水需要の動向を確認し施設更新時の統廃合及び規模の縮小を検討する必要がある。
　また、有収率改善を図るため、漏水調査及び修繕、故障メーターの交換を実施するなどの対策をすすめ、経営の改善を図る。　</t>
    <rPh sb="1" eb="4">
      <t>ゲンジテン</t>
    </rPh>
    <rPh sb="7" eb="9">
      <t>ケンゼン</t>
    </rPh>
    <rPh sb="10" eb="12">
      <t>コウリツ</t>
    </rPh>
    <rPh sb="12" eb="13">
      <t>テキ</t>
    </rPh>
    <rPh sb="14" eb="16">
      <t>ケイエイ</t>
    </rPh>
    <rPh sb="24" eb="26">
      <t>スイドウ</t>
    </rPh>
    <rPh sb="26" eb="28">
      <t>シセツ</t>
    </rPh>
    <rPh sb="29" eb="32">
      <t>ロウキュウカ</t>
    </rPh>
    <rPh sb="33" eb="34">
      <t>スス</t>
    </rPh>
    <rPh sb="38" eb="40">
      <t>ジョウキョウ</t>
    </rPh>
    <rPh sb="47" eb="49">
      <t>コンゴ</t>
    </rPh>
    <rPh sb="50" eb="52">
      <t>アンテイ</t>
    </rPh>
    <rPh sb="54" eb="56">
      <t>ケイエイ</t>
    </rPh>
    <rPh sb="57" eb="59">
      <t>イジ</t>
    </rPh>
    <rPh sb="66" eb="68">
      <t>シセツ</t>
    </rPh>
    <rPh sb="68" eb="70">
      <t>ウンヨウ</t>
    </rPh>
    <rPh sb="71" eb="74">
      <t>コウリツカ</t>
    </rPh>
    <rPh sb="75" eb="76">
      <t>ハカ</t>
    </rPh>
    <rPh sb="80" eb="81">
      <t>ミズ</t>
    </rPh>
    <rPh sb="81" eb="83">
      <t>ジュヨウ</t>
    </rPh>
    <rPh sb="84" eb="86">
      <t>ドウコウ</t>
    </rPh>
    <rPh sb="87" eb="89">
      <t>カクニン</t>
    </rPh>
    <rPh sb="90" eb="92">
      <t>シセツ</t>
    </rPh>
    <rPh sb="92" eb="95">
      <t>コウシンジ</t>
    </rPh>
    <rPh sb="96" eb="99">
      <t>トウハイゴウ</t>
    </rPh>
    <rPh sb="99" eb="100">
      <t>オヨ</t>
    </rPh>
    <rPh sb="101" eb="103">
      <t>キボ</t>
    </rPh>
    <rPh sb="104" eb="106">
      <t>シュクショウ</t>
    </rPh>
    <rPh sb="107" eb="109">
      <t>ケントウ</t>
    </rPh>
    <rPh sb="111" eb="113">
      <t>ヒツヨウ</t>
    </rPh>
    <rPh sb="122" eb="125">
      <t>ユウシュウリツ</t>
    </rPh>
    <rPh sb="125" eb="127">
      <t>カイゼン</t>
    </rPh>
    <rPh sb="128" eb="129">
      <t>ハカ</t>
    </rPh>
    <rPh sb="133" eb="137">
      <t>ロウスイチョウサ</t>
    </rPh>
    <rPh sb="137" eb="138">
      <t>オヨ</t>
    </rPh>
    <rPh sb="139" eb="141">
      <t>シュウゼン</t>
    </rPh>
    <rPh sb="142" eb="144">
      <t>コショウ</t>
    </rPh>
    <rPh sb="149" eb="151">
      <t>コウカン</t>
    </rPh>
    <rPh sb="152" eb="154">
      <t>ジッシ</t>
    </rPh>
    <rPh sb="159" eb="161">
      <t>タイサク</t>
    </rPh>
    <rPh sb="166" eb="168">
      <t>ケイエイ</t>
    </rPh>
    <rPh sb="169" eb="171">
      <t>カイゼン</t>
    </rPh>
    <rPh sb="172" eb="1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</si>
</sst>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C-474C-B55F-3012BA41B1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0.56999999999999995</c:v>
                </c:pt>
              </c:numCache>
            </c:numRef>
          </c:val>
          <c:smooth val="0"/>
          <c:extLst>
            <c:ext xmlns:c16="http://schemas.microsoft.com/office/drawing/2014/chart" uri="{C3380CC4-5D6E-409C-BE32-E72D297353CC}">
              <c16:uniqueId val="{00000001-291C-474C-B55F-3012BA41B1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23.76</c:v>
                </c:pt>
                <c:pt idx="1">
                  <c:v>23.79</c:v>
                </c:pt>
                <c:pt idx="2">
                  <c:v>23.32</c:v>
                </c:pt>
                <c:pt idx="3">
                  <c:v>22.78</c:v>
                </c:pt>
                <c:pt idx="4">
                  <c:v>24.16</c:v>
                </c:pt>
              </c:numCache>
            </c:numRef>
          </c:val>
          <c:extLst>
            <c:ext xmlns:c16="http://schemas.microsoft.com/office/drawing/2014/chart" uri="{C3380CC4-5D6E-409C-BE32-E72D297353CC}">
              <c16:uniqueId val="{00000000-C8A6-41C4-9028-BD2F5F29D1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50.1</c:v>
                </c:pt>
              </c:numCache>
            </c:numRef>
          </c:val>
          <c:smooth val="0"/>
          <c:extLst>
            <c:ext xmlns:c16="http://schemas.microsoft.com/office/drawing/2014/chart" uri="{C3380CC4-5D6E-409C-BE32-E72D297353CC}">
              <c16:uniqueId val="{00000001-C8A6-41C4-9028-BD2F5F29D1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71.98</c:v>
                </c:pt>
                <c:pt idx="1">
                  <c:v>71.930000000000007</c:v>
                </c:pt>
                <c:pt idx="2">
                  <c:v>73.59</c:v>
                </c:pt>
                <c:pt idx="3">
                  <c:v>74.459999999999994</c:v>
                </c:pt>
                <c:pt idx="4">
                  <c:v>74.819999999999993</c:v>
                </c:pt>
              </c:numCache>
            </c:numRef>
          </c:val>
          <c:extLst>
            <c:ext xmlns:c16="http://schemas.microsoft.com/office/drawing/2014/chart" uri="{C3380CC4-5D6E-409C-BE32-E72D297353CC}">
              <c16:uniqueId val="{00000000-048D-4D35-9A4B-D7DE6FC1F8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77.3</c:v>
                </c:pt>
              </c:numCache>
            </c:numRef>
          </c:val>
          <c:smooth val="0"/>
          <c:extLst>
            <c:ext xmlns:c16="http://schemas.microsoft.com/office/drawing/2014/chart" uri="{C3380CC4-5D6E-409C-BE32-E72D297353CC}">
              <c16:uniqueId val="{00000001-048D-4D35-9A4B-D7DE6FC1F8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106.4</c:v>
                </c:pt>
                <c:pt idx="1">
                  <c:v>117.5</c:v>
                </c:pt>
                <c:pt idx="2">
                  <c:v>116.59</c:v>
                </c:pt>
                <c:pt idx="3">
                  <c:v>116.63</c:v>
                </c:pt>
                <c:pt idx="4">
                  <c:v>110.96</c:v>
                </c:pt>
              </c:numCache>
            </c:numRef>
          </c:val>
          <c:extLst>
            <c:ext xmlns:c16="http://schemas.microsoft.com/office/drawing/2014/chart" uri="{C3380CC4-5D6E-409C-BE32-E72D297353CC}">
              <c16:uniqueId val="{00000000-D7B2-4334-8C26-6E1759A58F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104.82</c:v>
                </c:pt>
              </c:numCache>
            </c:numRef>
          </c:val>
          <c:smooth val="0"/>
          <c:extLst>
            <c:ext xmlns:c16="http://schemas.microsoft.com/office/drawing/2014/chart" uri="{C3380CC4-5D6E-409C-BE32-E72D297353CC}">
              <c16:uniqueId val="{00000001-D7B2-4334-8C26-6E1759A58F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39.619999999999997</c:v>
                </c:pt>
                <c:pt idx="1">
                  <c:v>39.96</c:v>
                </c:pt>
                <c:pt idx="2">
                  <c:v>41.07</c:v>
                </c:pt>
                <c:pt idx="3">
                  <c:v>42.34</c:v>
                </c:pt>
                <c:pt idx="4">
                  <c:v>43.01</c:v>
                </c:pt>
              </c:numCache>
            </c:numRef>
          </c:val>
          <c:extLst>
            <c:ext xmlns:c16="http://schemas.microsoft.com/office/drawing/2014/chart" uri="{C3380CC4-5D6E-409C-BE32-E72D297353CC}">
              <c16:uniqueId val="{00000000-316B-4F3A-BD87-6A7EDCE3A7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50.02</c:v>
                </c:pt>
              </c:numCache>
            </c:numRef>
          </c:val>
          <c:smooth val="0"/>
          <c:extLst>
            <c:ext xmlns:c16="http://schemas.microsoft.com/office/drawing/2014/chart" uri="{C3380CC4-5D6E-409C-BE32-E72D297353CC}">
              <c16:uniqueId val="{00000001-316B-4F3A-BD87-6A7EDCE3A7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3-45F4-AA5E-AE22790C9A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19.510000000000002</c:v>
                </c:pt>
              </c:numCache>
            </c:numRef>
          </c:val>
          <c:smooth val="0"/>
          <c:extLst>
            <c:ext xmlns:c16="http://schemas.microsoft.com/office/drawing/2014/chart" uri="{C3380CC4-5D6E-409C-BE32-E72D297353CC}">
              <c16:uniqueId val="{00000001-1A93-45F4-AA5E-AE22790C9A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E0-4FC0-8531-960B994C36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26.73</c:v>
                </c:pt>
              </c:numCache>
            </c:numRef>
          </c:val>
          <c:smooth val="0"/>
          <c:extLst>
            <c:ext xmlns:c16="http://schemas.microsoft.com/office/drawing/2014/chart" uri="{C3380CC4-5D6E-409C-BE32-E72D297353CC}">
              <c16:uniqueId val="{00000001-74E0-4FC0-8531-960B994C36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201.2</c:v>
                </c:pt>
                <c:pt idx="1">
                  <c:v>191.34</c:v>
                </c:pt>
                <c:pt idx="2">
                  <c:v>195.37</c:v>
                </c:pt>
                <c:pt idx="3">
                  <c:v>257.5</c:v>
                </c:pt>
                <c:pt idx="4">
                  <c:v>169.06</c:v>
                </c:pt>
              </c:numCache>
            </c:numRef>
          </c:val>
          <c:extLst>
            <c:ext xmlns:c16="http://schemas.microsoft.com/office/drawing/2014/chart" uri="{C3380CC4-5D6E-409C-BE32-E72D297353CC}">
              <c16:uniqueId val="{00000000-8700-427C-BD5C-20A9CE392E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310.01</c:v>
                </c:pt>
              </c:numCache>
            </c:numRef>
          </c:val>
          <c:smooth val="0"/>
          <c:extLst>
            <c:ext xmlns:c16="http://schemas.microsoft.com/office/drawing/2014/chart" uri="{C3380CC4-5D6E-409C-BE32-E72D297353CC}">
              <c16:uniqueId val="{00000001-8700-427C-BD5C-20A9CE392E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295.43</c:v>
                </c:pt>
                <c:pt idx="1">
                  <c:v>258.3</c:v>
                </c:pt>
                <c:pt idx="2">
                  <c:v>219.72</c:v>
                </c:pt>
                <c:pt idx="3">
                  <c:v>184.03</c:v>
                </c:pt>
                <c:pt idx="4">
                  <c:v>141.41999999999999</c:v>
                </c:pt>
              </c:numCache>
            </c:numRef>
          </c:val>
          <c:extLst>
            <c:ext xmlns:c16="http://schemas.microsoft.com/office/drawing/2014/chart" uri="{C3380CC4-5D6E-409C-BE32-E72D297353CC}">
              <c16:uniqueId val="{00000000-D3BD-4153-B866-FEE1007988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538.33000000000004</c:v>
                </c:pt>
              </c:numCache>
            </c:numRef>
          </c:val>
          <c:smooth val="0"/>
          <c:extLst>
            <c:ext xmlns:c16="http://schemas.microsoft.com/office/drawing/2014/chart" uri="{C3380CC4-5D6E-409C-BE32-E72D297353CC}">
              <c16:uniqueId val="{00000001-D3BD-4153-B866-FEE1007988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105.26</c:v>
                </c:pt>
                <c:pt idx="1">
                  <c:v>115.84</c:v>
                </c:pt>
                <c:pt idx="2">
                  <c:v>118.44</c:v>
                </c:pt>
                <c:pt idx="3">
                  <c:v>117.5</c:v>
                </c:pt>
                <c:pt idx="4">
                  <c:v>109.89</c:v>
                </c:pt>
              </c:numCache>
            </c:numRef>
          </c:val>
          <c:extLst>
            <c:ext xmlns:c16="http://schemas.microsoft.com/office/drawing/2014/chart" uri="{C3380CC4-5D6E-409C-BE32-E72D297353CC}">
              <c16:uniqueId val="{00000000-40B2-47FA-B186-752DA97A42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82.29</c:v>
                </c:pt>
              </c:numCache>
            </c:numRef>
          </c:val>
          <c:smooth val="0"/>
          <c:extLst>
            <c:ext xmlns:c16="http://schemas.microsoft.com/office/drawing/2014/chart" uri="{C3380CC4-5D6E-409C-BE32-E72D297353CC}">
              <c16:uniqueId val="{00000001-40B2-47FA-B186-752DA97A42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151.74</c:v>
                </c:pt>
                <c:pt idx="1">
                  <c:v>138.36000000000001</c:v>
                </c:pt>
                <c:pt idx="2">
                  <c:v>136.77000000000001</c:v>
                </c:pt>
                <c:pt idx="3">
                  <c:v>138.69999999999999</c:v>
                </c:pt>
                <c:pt idx="4">
                  <c:v>146.41999999999999</c:v>
                </c:pt>
              </c:numCache>
            </c:numRef>
          </c:val>
          <c:extLst>
            <c:ext xmlns:c16="http://schemas.microsoft.com/office/drawing/2014/chart" uri="{C3380CC4-5D6E-409C-BE32-E72D297353CC}">
              <c16:uniqueId val="{00000000-AAB0-4C38-92D4-C0951CEFAD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230.85</c:v>
                </c:pt>
              </c:numCache>
            </c:numRef>
          </c:val>
          <c:smooth val="0"/>
          <c:extLst>
            <c:ext xmlns:c16="http://schemas.microsoft.com/office/drawing/2014/chart" uri="{C3380CC4-5D6E-409C-BE32-E72D297353CC}">
              <c16:uniqueId val="{00000001-AAB0-4C38-92D4-C0951CEFAD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六ケ所村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9886</v>
      </c>
      <c r="AM8" s="45"/>
      <c r="AN8" s="45"/>
      <c r="AO8" s="45"/>
      <c r="AP8" s="45"/>
      <c r="AQ8" s="45"/>
      <c r="AR8" s="45"/>
      <c r="AS8" s="45"/>
      <c r="AT8" s="46">
        <f>データ!$S$6</f>
        <v>252.58</v>
      </c>
      <c r="AU8" s="47"/>
      <c r="AV8" s="47"/>
      <c r="AW8" s="47"/>
      <c r="AX8" s="47"/>
      <c r="AY8" s="47"/>
      <c r="AZ8" s="47"/>
      <c r="BA8" s="47"/>
      <c r="BB8" s="48">
        <f>データ!$T$6</f>
        <v>39.14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91.64</v>
      </c>
      <c r="J10" s="47"/>
      <c r="K10" s="47"/>
      <c r="L10" s="47"/>
      <c r="M10" s="47"/>
      <c r="N10" s="47"/>
      <c r="O10" s="81"/>
      <c r="P10" s="48">
        <f>データ!$P$6</f>
        <v>100.68</v>
      </c>
      <c r="Q10" s="48"/>
      <c r="R10" s="48"/>
      <c r="S10" s="48"/>
      <c r="T10" s="48"/>
      <c r="U10" s="48"/>
      <c r="V10" s="48"/>
      <c r="W10" s="45">
        <f>データ!$Q$6</f>
        <v>3069</v>
      </c>
      <c r="X10" s="45"/>
      <c r="Y10" s="45"/>
      <c r="Z10" s="45"/>
      <c r="AA10" s="45"/>
      <c r="AB10" s="45"/>
      <c r="AC10" s="45"/>
      <c r="AD10" s="2"/>
      <c r="AE10" s="2"/>
      <c r="AF10" s="2"/>
      <c r="AG10" s="2"/>
      <c r="AH10" s="2"/>
      <c r="AI10" s="2"/>
      <c r="AJ10" s="2"/>
      <c r="AK10" s="2"/>
      <c r="AL10" s="45">
        <f>データ!$U$6</f>
        <v>9898</v>
      </c>
      <c r="AM10" s="45"/>
      <c r="AN10" s="45"/>
      <c r="AO10" s="45"/>
      <c r="AP10" s="45"/>
      <c r="AQ10" s="45"/>
      <c r="AR10" s="45"/>
      <c r="AS10" s="45"/>
      <c r="AT10" s="46">
        <f>データ!$V$6</f>
        <v>119.83</v>
      </c>
      <c r="AU10" s="47"/>
      <c r="AV10" s="47"/>
      <c r="AW10" s="47"/>
      <c r="AX10" s="47"/>
      <c r="AY10" s="47"/>
      <c r="AZ10" s="47"/>
      <c r="BA10" s="47"/>
      <c r="BB10" s="48">
        <f>データ!$W$6</f>
        <v>82.6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Hr/JIL0j8ZPnQGG0vg0lBbXlQK8gQQ0c9A7JZ95hwuYM3odF4f0hTxDmPOy+a7R9g8PunmSHlyr7RbAKauOcQ==" saltValue="0OWKKKPN0K7csxInt/f8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24112</v>
      </c>
      <c r="D6" s="20">
        <f t="shared" si="3"/>
        <v>46</v>
      </c>
      <c r="E6" s="20">
        <f t="shared" si="3"/>
        <v>1</v>
      </c>
      <c r="F6" s="20">
        <f t="shared" si="3"/>
        <v>0</v>
      </c>
      <c r="G6" s="20">
        <f t="shared" si="3"/>
        <v>1</v>
      </c>
      <c r="H6" s="20" t="str">
        <f t="shared" si="3"/>
        <v>青森県　六ケ所村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91.64</v>
      </c>
      <c r="P6" s="21">
        <f t="shared" si="3"/>
        <v>100.68</v>
      </c>
      <c r="Q6" s="21">
        <f t="shared" si="3"/>
        <v>3069</v>
      </c>
      <c r="R6" s="21">
        <f t="shared" si="3"/>
        <v>9886</v>
      </c>
      <c r="S6" s="21">
        <f t="shared" si="3"/>
        <v>252.58</v>
      </c>
      <c r="T6" s="21">
        <f t="shared" si="3"/>
        <v>39.14</v>
      </c>
      <c r="U6" s="21">
        <f t="shared" si="3"/>
        <v>9898</v>
      </c>
      <c r="V6" s="21">
        <f t="shared" si="3"/>
        <v>119.83</v>
      </c>
      <c r="W6" s="21">
        <f t="shared" si="3"/>
        <v>82.6</v>
      </c>
      <c r="X6" s="22">
        <f>IF(X7="",NA(),X7)</f>
        <v>106.4</v>
      </c>
      <c r="Y6" s="22">
        <f t="shared" ref="Y6:AG6" si="4">IF(Y7="",NA(),Y7)</f>
        <v>117.5</v>
      </c>
      <c r="Z6" s="22">
        <f t="shared" si="4"/>
        <v>116.59</v>
      </c>
      <c r="AA6" s="22">
        <f t="shared" si="4"/>
        <v>116.63</v>
      </c>
      <c r="AB6" s="22">
        <f t="shared" si="4"/>
        <v>110.96</v>
      </c>
      <c r="AC6" s="22">
        <f t="shared" si="4"/>
        <v>108.76</v>
      </c>
      <c r="AD6" s="22">
        <f t="shared" si="4"/>
        <v>108.46</v>
      </c>
      <c r="AE6" s="22">
        <f t="shared" si="4"/>
        <v>109.02</v>
      </c>
      <c r="AF6" s="22">
        <f t="shared" si="4"/>
        <v>107.81</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26.73</v>
      </c>
      <c r="AS6" s="21" t="str">
        <f>IF(AS7="","",IF(AS7="-","【-】","【"&amp;SUBSTITUTE(TEXT(AS7,"#,##0.00"),"-","△")&amp;"】"))</f>
        <v>【1.34】</v>
      </c>
      <c r="AT6" s="22">
        <f>IF(AT7="",NA(),AT7)</f>
        <v>201.2</v>
      </c>
      <c r="AU6" s="22">
        <f t="shared" ref="AU6:BC6" si="6">IF(AU7="",NA(),AU7)</f>
        <v>191.34</v>
      </c>
      <c r="AV6" s="22">
        <f t="shared" si="6"/>
        <v>195.37</v>
      </c>
      <c r="AW6" s="22">
        <f t="shared" si="6"/>
        <v>257.5</v>
      </c>
      <c r="AX6" s="22">
        <f t="shared" si="6"/>
        <v>169.06</v>
      </c>
      <c r="AY6" s="22">
        <f t="shared" si="6"/>
        <v>359.7</v>
      </c>
      <c r="AZ6" s="22">
        <f t="shared" si="6"/>
        <v>362.93</v>
      </c>
      <c r="BA6" s="22">
        <f t="shared" si="6"/>
        <v>371.81</v>
      </c>
      <c r="BB6" s="22">
        <f t="shared" si="6"/>
        <v>384.23</v>
      </c>
      <c r="BC6" s="22">
        <f t="shared" si="6"/>
        <v>310.01</v>
      </c>
      <c r="BD6" s="21" t="str">
        <f>IF(BD7="","",IF(BD7="-","【-】","【"&amp;SUBSTITUTE(TEXT(BD7,"#,##0.00"),"-","△")&amp;"】"))</f>
        <v>【252.29】</v>
      </c>
      <c r="BE6" s="22">
        <f>IF(BE7="",NA(),BE7)</f>
        <v>295.43</v>
      </c>
      <c r="BF6" s="22">
        <f t="shared" ref="BF6:BN6" si="7">IF(BF7="",NA(),BF7)</f>
        <v>258.3</v>
      </c>
      <c r="BG6" s="22">
        <f t="shared" si="7"/>
        <v>219.72</v>
      </c>
      <c r="BH6" s="22">
        <f t="shared" si="7"/>
        <v>184.03</v>
      </c>
      <c r="BI6" s="22">
        <f t="shared" si="7"/>
        <v>141.41999999999999</v>
      </c>
      <c r="BJ6" s="22">
        <f t="shared" si="7"/>
        <v>447.01</v>
      </c>
      <c r="BK6" s="22">
        <f t="shared" si="7"/>
        <v>439.05</v>
      </c>
      <c r="BL6" s="22">
        <f t="shared" si="7"/>
        <v>465.85</v>
      </c>
      <c r="BM6" s="22">
        <f t="shared" si="7"/>
        <v>439.43</v>
      </c>
      <c r="BN6" s="22">
        <f t="shared" si="7"/>
        <v>538.33000000000004</v>
      </c>
      <c r="BO6" s="21" t="str">
        <f>IF(BO7="","",IF(BO7="-","【-】","【"&amp;SUBSTITUTE(TEXT(BO7,"#,##0.00"),"-","△")&amp;"】"))</f>
        <v>【268.07】</v>
      </c>
      <c r="BP6" s="22">
        <f>IF(BP7="",NA(),BP7)</f>
        <v>105.26</v>
      </c>
      <c r="BQ6" s="22">
        <f t="shared" ref="BQ6:BY6" si="8">IF(BQ7="",NA(),BQ7)</f>
        <v>115.84</v>
      </c>
      <c r="BR6" s="22">
        <f t="shared" si="8"/>
        <v>118.44</v>
      </c>
      <c r="BS6" s="22">
        <f t="shared" si="8"/>
        <v>117.5</v>
      </c>
      <c r="BT6" s="22">
        <f t="shared" si="8"/>
        <v>109.89</v>
      </c>
      <c r="BU6" s="22">
        <f t="shared" si="8"/>
        <v>95.81</v>
      </c>
      <c r="BV6" s="22">
        <f t="shared" si="8"/>
        <v>95.26</v>
      </c>
      <c r="BW6" s="22">
        <f t="shared" si="8"/>
        <v>92.39</v>
      </c>
      <c r="BX6" s="22">
        <f t="shared" si="8"/>
        <v>94.41</v>
      </c>
      <c r="BY6" s="22">
        <f t="shared" si="8"/>
        <v>82.29</v>
      </c>
      <c r="BZ6" s="21" t="str">
        <f>IF(BZ7="","",IF(BZ7="-","【-】","【"&amp;SUBSTITUTE(TEXT(BZ7,"#,##0.00"),"-","△")&amp;"】"))</f>
        <v>【97.47】</v>
      </c>
      <c r="CA6" s="22">
        <f>IF(CA7="",NA(),CA7)</f>
        <v>151.74</v>
      </c>
      <c r="CB6" s="22">
        <f t="shared" ref="CB6:CJ6" si="9">IF(CB7="",NA(),CB7)</f>
        <v>138.36000000000001</v>
      </c>
      <c r="CC6" s="22">
        <f t="shared" si="9"/>
        <v>136.77000000000001</v>
      </c>
      <c r="CD6" s="22">
        <f t="shared" si="9"/>
        <v>138.69999999999999</v>
      </c>
      <c r="CE6" s="22">
        <f t="shared" si="9"/>
        <v>146.41999999999999</v>
      </c>
      <c r="CF6" s="22">
        <f t="shared" si="9"/>
        <v>189.58</v>
      </c>
      <c r="CG6" s="22">
        <f t="shared" si="9"/>
        <v>192.82</v>
      </c>
      <c r="CH6" s="22">
        <f t="shared" si="9"/>
        <v>192.98</v>
      </c>
      <c r="CI6" s="22">
        <f t="shared" si="9"/>
        <v>192.13</v>
      </c>
      <c r="CJ6" s="22">
        <f t="shared" si="9"/>
        <v>230.85</v>
      </c>
      <c r="CK6" s="21" t="str">
        <f>IF(CK7="","",IF(CK7="-","【-】","【"&amp;SUBSTITUTE(TEXT(CK7,"#,##0.00"),"-","△")&amp;"】"))</f>
        <v>【174.75】</v>
      </c>
      <c r="CL6" s="22">
        <f>IF(CL7="",NA(),CL7)</f>
        <v>23.76</v>
      </c>
      <c r="CM6" s="22">
        <f t="shared" ref="CM6:CU6" si="10">IF(CM7="",NA(),CM7)</f>
        <v>23.79</v>
      </c>
      <c r="CN6" s="22">
        <f t="shared" si="10"/>
        <v>23.32</v>
      </c>
      <c r="CO6" s="22">
        <f t="shared" si="10"/>
        <v>22.78</v>
      </c>
      <c r="CP6" s="22">
        <f t="shared" si="10"/>
        <v>24.16</v>
      </c>
      <c r="CQ6" s="22">
        <f t="shared" si="10"/>
        <v>55.22</v>
      </c>
      <c r="CR6" s="22">
        <f t="shared" si="10"/>
        <v>54.05</v>
      </c>
      <c r="CS6" s="22">
        <f t="shared" si="10"/>
        <v>54.43</v>
      </c>
      <c r="CT6" s="22">
        <f t="shared" si="10"/>
        <v>53.87</v>
      </c>
      <c r="CU6" s="22">
        <f t="shared" si="10"/>
        <v>50.1</v>
      </c>
      <c r="CV6" s="21" t="str">
        <f>IF(CV7="","",IF(CV7="-","【-】","【"&amp;SUBSTITUTE(TEXT(CV7,"#,##0.00"),"-","△")&amp;"】"))</f>
        <v>【59.97】</v>
      </c>
      <c r="CW6" s="22">
        <f>IF(CW7="",NA(),CW7)</f>
        <v>71.98</v>
      </c>
      <c r="CX6" s="22">
        <f t="shared" ref="CX6:DF6" si="11">IF(CX7="",NA(),CX7)</f>
        <v>71.930000000000007</v>
      </c>
      <c r="CY6" s="22">
        <f t="shared" si="11"/>
        <v>73.59</v>
      </c>
      <c r="CZ6" s="22">
        <f t="shared" si="11"/>
        <v>74.459999999999994</v>
      </c>
      <c r="DA6" s="22">
        <f t="shared" si="11"/>
        <v>74.819999999999993</v>
      </c>
      <c r="DB6" s="22">
        <f t="shared" si="11"/>
        <v>80.930000000000007</v>
      </c>
      <c r="DC6" s="22">
        <f t="shared" si="11"/>
        <v>80.510000000000005</v>
      </c>
      <c r="DD6" s="22">
        <f t="shared" si="11"/>
        <v>79.44</v>
      </c>
      <c r="DE6" s="22">
        <f t="shared" si="11"/>
        <v>79.489999999999995</v>
      </c>
      <c r="DF6" s="22">
        <f t="shared" si="11"/>
        <v>77.3</v>
      </c>
      <c r="DG6" s="21" t="str">
        <f>IF(DG7="","",IF(DG7="-","【-】","【"&amp;SUBSTITUTE(TEXT(DG7,"#,##0.00"),"-","△")&amp;"】"))</f>
        <v>【89.76】</v>
      </c>
      <c r="DH6" s="22">
        <f>IF(DH7="",NA(),DH7)</f>
        <v>39.619999999999997</v>
      </c>
      <c r="DI6" s="22">
        <f t="shared" ref="DI6:DQ6" si="12">IF(DI7="",NA(),DI7)</f>
        <v>39.96</v>
      </c>
      <c r="DJ6" s="22">
        <f t="shared" si="12"/>
        <v>41.07</v>
      </c>
      <c r="DK6" s="22">
        <f t="shared" si="12"/>
        <v>42.34</v>
      </c>
      <c r="DL6" s="22">
        <f t="shared" si="12"/>
        <v>43.01</v>
      </c>
      <c r="DM6" s="22">
        <f t="shared" si="12"/>
        <v>47.97</v>
      </c>
      <c r="DN6" s="22">
        <f t="shared" si="12"/>
        <v>49.12</v>
      </c>
      <c r="DO6" s="22">
        <f t="shared" si="12"/>
        <v>49.39</v>
      </c>
      <c r="DP6" s="22">
        <f t="shared" si="12"/>
        <v>50.75</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0.56999999999999995</v>
      </c>
      <c r="EN6" s="21" t="str">
        <f>IF(EN7="","",IF(EN7="-","【-】","【"&amp;SUBSTITUTE(TEXT(EN7,"#,##0.00"),"-","△")&amp;"】"))</f>
        <v>【0.67】</v>
      </c>
    </row>
    <row r="7" spans="1:144" s="23" customFormat="1" x14ac:dyDescent="0.15">
      <c r="A7" s="15"/>
      <c r="B7" s="24">
        <v>2022</v>
      </c>
      <c r="C7" s="24">
        <v>24112</v>
      </c>
      <c r="D7" s="24">
        <v>46</v>
      </c>
      <c r="E7" s="24">
        <v>1</v>
      </c>
      <c r="F7" s="24">
        <v>0</v>
      </c>
      <c r="G7" s="24">
        <v>1</v>
      </c>
      <c r="H7" s="24" t="s">
        <v>93</v>
      </c>
      <c r="I7" s="24" t="s">
        <v>94</v>
      </c>
      <c r="J7" s="24" t="s">
        <v>95</v>
      </c>
      <c r="K7" s="24" t="s">
        <v>96</v>
      </c>
      <c r="L7" s="24" t="s">
        <v>97</v>
      </c>
      <c r="M7" s="24" t="s">
        <v>98</v>
      </c>
      <c r="N7" s="25" t="s">
        <v>99</v>
      </c>
      <c r="O7" s="25">
        <v>91.64</v>
      </c>
      <c r="P7" s="25">
        <v>100.68</v>
      </c>
      <c r="Q7" s="25">
        <v>3069</v>
      </c>
      <c r="R7" s="25">
        <v>9886</v>
      </c>
      <c r="S7" s="25">
        <v>252.58</v>
      </c>
      <c r="T7" s="25">
        <v>39.14</v>
      </c>
      <c r="U7" s="25">
        <v>9898</v>
      </c>
      <c r="V7" s="25">
        <v>119.83</v>
      </c>
      <c r="W7" s="25">
        <v>82.6</v>
      </c>
      <c r="X7" s="25">
        <v>106.4</v>
      </c>
      <c r="Y7" s="25">
        <v>117.5</v>
      </c>
      <c r="Z7" s="25">
        <v>116.59</v>
      </c>
      <c r="AA7" s="25">
        <v>116.63</v>
      </c>
      <c r="AB7" s="25">
        <v>110.96</v>
      </c>
      <c r="AC7" s="25">
        <v>108.76</v>
      </c>
      <c r="AD7" s="25">
        <v>108.46</v>
      </c>
      <c r="AE7" s="25">
        <v>109.02</v>
      </c>
      <c r="AF7" s="25">
        <v>107.81</v>
      </c>
      <c r="AG7" s="25">
        <v>104.82</v>
      </c>
      <c r="AH7" s="25">
        <v>108.7</v>
      </c>
      <c r="AI7" s="25">
        <v>0</v>
      </c>
      <c r="AJ7" s="25">
        <v>0</v>
      </c>
      <c r="AK7" s="25">
        <v>0</v>
      </c>
      <c r="AL7" s="25">
        <v>0</v>
      </c>
      <c r="AM7" s="25">
        <v>0</v>
      </c>
      <c r="AN7" s="25">
        <v>7.48</v>
      </c>
      <c r="AO7" s="25">
        <v>11.94</v>
      </c>
      <c r="AP7" s="25">
        <v>11</v>
      </c>
      <c r="AQ7" s="25">
        <v>8.86</v>
      </c>
      <c r="AR7" s="25">
        <v>26.73</v>
      </c>
      <c r="AS7" s="25">
        <v>1.34</v>
      </c>
      <c r="AT7" s="25">
        <v>201.2</v>
      </c>
      <c r="AU7" s="25">
        <v>191.34</v>
      </c>
      <c r="AV7" s="25">
        <v>195.37</v>
      </c>
      <c r="AW7" s="25">
        <v>257.5</v>
      </c>
      <c r="AX7" s="25">
        <v>169.06</v>
      </c>
      <c r="AY7" s="25">
        <v>359.7</v>
      </c>
      <c r="AZ7" s="25">
        <v>362.93</v>
      </c>
      <c r="BA7" s="25">
        <v>371.81</v>
      </c>
      <c r="BB7" s="25">
        <v>384.23</v>
      </c>
      <c r="BC7" s="25">
        <v>310.01</v>
      </c>
      <c r="BD7" s="25">
        <v>252.29</v>
      </c>
      <c r="BE7" s="25">
        <v>295.43</v>
      </c>
      <c r="BF7" s="25">
        <v>258.3</v>
      </c>
      <c r="BG7" s="25">
        <v>219.72</v>
      </c>
      <c r="BH7" s="25">
        <v>184.03</v>
      </c>
      <c r="BI7" s="25">
        <v>141.41999999999999</v>
      </c>
      <c r="BJ7" s="25">
        <v>447.01</v>
      </c>
      <c r="BK7" s="25">
        <v>439.05</v>
      </c>
      <c r="BL7" s="25">
        <v>465.85</v>
      </c>
      <c r="BM7" s="25">
        <v>439.43</v>
      </c>
      <c r="BN7" s="25">
        <v>538.33000000000004</v>
      </c>
      <c r="BO7" s="25">
        <v>268.07</v>
      </c>
      <c r="BP7" s="25">
        <v>105.26</v>
      </c>
      <c r="BQ7" s="25">
        <v>115.84</v>
      </c>
      <c r="BR7" s="25">
        <v>118.44</v>
      </c>
      <c r="BS7" s="25">
        <v>117.5</v>
      </c>
      <c r="BT7" s="25">
        <v>109.89</v>
      </c>
      <c r="BU7" s="25">
        <v>95.81</v>
      </c>
      <c r="BV7" s="25">
        <v>95.26</v>
      </c>
      <c r="BW7" s="25">
        <v>92.39</v>
      </c>
      <c r="BX7" s="25">
        <v>94.41</v>
      </c>
      <c r="BY7" s="25">
        <v>82.29</v>
      </c>
      <c r="BZ7" s="25">
        <v>97.47</v>
      </c>
      <c r="CA7" s="25">
        <v>151.74</v>
      </c>
      <c r="CB7" s="25">
        <v>138.36000000000001</v>
      </c>
      <c r="CC7" s="25">
        <v>136.77000000000001</v>
      </c>
      <c r="CD7" s="25">
        <v>138.69999999999999</v>
      </c>
      <c r="CE7" s="25">
        <v>146.41999999999999</v>
      </c>
      <c r="CF7" s="25">
        <v>189.58</v>
      </c>
      <c r="CG7" s="25">
        <v>192.82</v>
      </c>
      <c r="CH7" s="25">
        <v>192.98</v>
      </c>
      <c r="CI7" s="25">
        <v>192.13</v>
      </c>
      <c r="CJ7" s="25">
        <v>230.85</v>
      </c>
      <c r="CK7" s="25">
        <v>174.75</v>
      </c>
      <c r="CL7" s="25">
        <v>23.76</v>
      </c>
      <c r="CM7" s="25">
        <v>23.79</v>
      </c>
      <c r="CN7" s="25">
        <v>23.32</v>
      </c>
      <c r="CO7" s="25">
        <v>22.78</v>
      </c>
      <c r="CP7" s="25">
        <v>24.16</v>
      </c>
      <c r="CQ7" s="25">
        <v>55.22</v>
      </c>
      <c r="CR7" s="25">
        <v>54.05</v>
      </c>
      <c r="CS7" s="25">
        <v>54.43</v>
      </c>
      <c r="CT7" s="25">
        <v>53.87</v>
      </c>
      <c r="CU7" s="25">
        <v>50.1</v>
      </c>
      <c r="CV7" s="25">
        <v>59.97</v>
      </c>
      <c r="CW7" s="25">
        <v>71.98</v>
      </c>
      <c r="CX7" s="25">
        <v>71.930000000000007</v>
      </c>
      <c r="CY7" s="25">
        <v>73.59</v>
      </c>
      <c r="CZ7" s="25">
        <v>74.459999999999994</v>
      </c>
      <c r="DA7" s="25">
        <v>74.819999999999993</v>
      </c>
      <c r="DB7" s="25">
        <v>80.930000000000007</v>
      </c>
      <c r="DC7" s="25">
        <v>80.510000000000005</v>
      </c>
      <c r="DD7" s="25">
        <v>79.44</v>
      </c>
      <c r="DE7" s="25">
        <v>79.489999999999995</v>
      </c>
      <c r="DF7" s="25">
        <v>77.3</v>
      </c>
      <c r="DG7" s="25">
        <v>89.76</v>
      </c>
      <c r="DH7" s="25">
        <v>39.619999999999997</v>
      </c>
      <c r="DI7" s="25">
        <v>39.96</v>
      </c>
      <c r="DJ7" s="25">
        <v>41.07</v>
      </c>
      <c r="DK7" s="25">
        <v>42.34</v>
      </c>
      <c r="DL7" s="25">
        <v>43.01</v>
      </c>
      <c r="DM7" s="25">
        <v>47.97</v>
      </c>
      <c r="DN7" s="25">
        <v>49.12</v>
      </c>
      <c r="DO7" s="25">
        <v>49.39</v>
      </c>
      <c r="DP7" s="25">
        <v>50.75</v>
      </c>
      <c r="DQ7" s="25">
        <v>50.02</v>
      </c>
      <c r="DR7" s="25">
        <v>51.51</v>
      </c>
      <c r="DS7" s="25">
        <v>0</v>
      </c>
      <c r="DT7" s="25">
        <v>0</v>
      </c>
      <c r="DU7" s="25">
        <v>0</v>
      </c>
      <c r="DV7" s="25">
        <v>0</v>
      </c>
      <c r="DW7" s="25">
        <v>0</v>
      </c>
      <c r="DX7" s="25">
        <v>15.33</v>
      </c>
      <c r="DY7" s="25">
        <v>16.760000000000002</v>
      </c>
      <c r="DZ7" s="25">
        <v>18.57</v>
      </c>
      <c r="EA7" s="25">
        <v>21.14</v>
      </c>
      <c r="EB7" s="25">
        <v>19.510000000000002</v>
      </c>
      <c r="EC7" s="25">
        <v>23.75</v>
      </c>
      <c r="ED7" s="25">
        <v>0</v>
      </c>
      <c r="EE7" s="25">
        <v>0</v>
      </c>
      <c r="EF7" s="25">
        <v>0</v>
      </c>
      <c r="EG7" s="25">
        <v>0</v>
      </c>
      <c r="EH7" s="25">
        <v>0</v>
      </c>
      <c r="EI7" s="25">
        <v>0.43</v>
      </c>
      <c r="EJ7" s="25">
        <v>0.42</v>
      </c>
      <c r="EK7" s="25">
        <v>0.44</v>
      </c>
      <c r="EL7" s="25">
        <v>0.5</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