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GESUI05\AppData\Local\Microsoft\Windows\INetCache\Content.Outlook\L8E2D040\"/>
    </mc:Choice>
  </mc:AlternateContent>
  <workbookProtection workbookAlgorithmName="SHA-512" workbookHashValue="Z4zA5ttzRPDPVVvm1CR8lTC/GAR891ClsV/7CMHg6ZOUzgAe9ldt0DnUN+CtlIVroZk+Zjjry0T515rXYF5eiA==" workbookSaltValue="R2wPaSZ60mpu3uLVjCtCyA==" workbookSpinCount="100000" lockStructure="1"/>
  <bookViews>
    <workbookView xWindow="2640" yWindow="660" windowWidth="24630" windowHeight="153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D10" i="4"/>
  <c r="P10" i="4"/>
  <c r="I10" i="4"/>
  <c r="B10" i="4"/>
  <c r="AT8" i="4"/>
  <c r="AL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<sst xmlns="http://schemas.openxmlformats.org/spreadsheetml/2006/main" count="236" uniqueCount="119">
  <si>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</si>
  <si>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</si>
  <si>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</si>
  <si>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</si>
  <si>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</si>
  <si>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</si>
  <si>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</si>
  <si>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</si>
  <si>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</si>
  <si>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</si>
  <si>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</si>
  <si>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</si>
  <si>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</si>
  <si>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</si>
  <si>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</si>
  <si>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</si>
  <si>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</si>
  <si>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</si>
  <si>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</si>
  <si>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</si>
  <si>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</si>
  <si>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</si>
  <si>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</si>
  <si>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</si>
  <si>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</si>
  <si>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</si>
  <si>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</si>
  <si>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</si>
  <si>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</si>
  <si>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</si>
  <si>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</si>
  <si>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</si>
  <si>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</si>
  <si>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</si>
  <si>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</si>
  <si>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</si>
  <si>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</si>
  <si>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</si>
  <si>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</si>
  <si>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</si>
  <si>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</si>
  <si>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</si>
  <si>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</si>
  <si>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</si>
  <si>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</si>
  <si>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</si>
  <si>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</si>
  <si>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</si>
  <si>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</si>
  <si>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</si>
  <si>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</si>
  <si>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</si>
  <si>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</si>
  <si>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</si>
  <si>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</si>
  <si>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</si>
  <si>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</si>
  <si>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</si>
  <si>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</si>
  <si>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</si>
  <si>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</si>
  <si>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</si>
  <si>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</si>
  <si>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</si>
  <si>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</si>
  <si>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</si>
  <si>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</si>
  <si>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</si>
  <si>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</si>
  <si>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</si>
  <si>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</si>
  <si>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</si>
  <si>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</si>
  <si>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</si>
  <si>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</si>
  <si>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</si>
  <si>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</si>
  <si>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</si>
  <si>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</si>
  <si>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</si>
  <si>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</si>
  <si>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</si>
  <si>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</si>
  <si>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</si>
  <si>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</si>
  <si>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</si>
  <si>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</si>
  <si>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</si>
  <si>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</si>
  <si>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</si>
  <si>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</si>
  <si>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</si>
  <si>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</si>
  <si>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</si>
  <si>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</si>
  <si>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</si>
  <si>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</si>
  <si>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</si>
  <si>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</si>
  <si>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</si>
  <si>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</si>
  <si>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</si>
  <si>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</si>
  <si>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</si>
  <si>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</si>
  <si>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</si>
  <si>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</si>
  <si>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</si>
  <si>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</si>
  <si>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</si>
  <si>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</si>
  <si>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</si>
  <si>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</si>
  <si>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</si>
  <si>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</si>
  <si>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</si>
  <si>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該下水処理区は供用開始から２０年が経過し、処理場及び管路施設機器は、補助事業を活用した更新工事が計画的に進められています。毎年度の物価高騰による修繕費用等の高止まりが続いている状況ではありますが、耐用年数や老朽化の状況を踏まえ計画的に更新していく予定である。</t>
    <rPh sb="1" eb="3">
      <t>トウガイ</t>
    </rPh>
    <rPh sb="3" eb="5">
      <t>ゲスイ</t>
    </rPh>
    <rPh sb="5" eb="7">
      <t>ショリ</t>
    </rPh>
    <rPh sb="7" eb="8">
      <t>ク</t>
    </rPh>
    <rPh sb="23" eb="26">
      <t>ショリジョウ</t>
    </rPh>
    <rPh sb="26" eb="27">
      <t>オヨ</t>
    </rPh>
    <rPh sb="28" eb="30">
      <t>カンロ</t>
    </rPh>
    <rPh sb="30" eb="32">
      <t>シセツ</t>
    </rPh>
    <rPh sb="32" eb="34">
      <t>キキ</t>
    </rPh>
    <rPh sb="36" eb="38">
      <t>ホジョ</t>
    </rPh>
    <rPh sb="38" eb="40">
      <t>ジギョウ</t>
    </rPh>
    <rPh sb="41" eb="43">
      <t>カツヨウ</t>
    </rPh>
    <rPh sb="45" eb="47">
      <t>コウシン</t>
    </rPh>
    <rPh sb="47" eb="49">
      <t>コウジ</t>
    </rPh>
    <rPh sb="50" eb="53">
      <t>ケイカクテキ</t>
    </rPh>
    <rPh sb="54" eb="55">
      <t>スス</t>
    </rPh>
    <rPh sb="67" eb="69">
      <t>ブッカ</t>
    </rPh>
    <rPh sb="69" eb="71">
      <t>コウトウ</t>
    </rPh>
    <rPh sb="74" eb="76">
      <t>シュウゼン</t>
    </rPh>
    <rPh sb="76" eb="78">
      <t>ヒヨウ</t>
    </rPh>
    <rPh sb="78" eb="79">
      <t>トウ</t>
    </rPh>
    <rPh sb="80" eb="82">
      <t>タカド</t>
    </rPh>
    <rPh sb="85" eb="86">
      <t>ツヅ</t>
    </rPh>
    <rPh sb="90" eb="92">
      <t>ジョウキョウ</t>
    </rPh>
    <rPh sb="100" eb="102">
      <t>タイヨウ</t>
    </rPh>
    <rPh sb="102" eb="104">
      <t>ネンスウ</t>
    </rPh>
    <rPh sb="115" eb="118">
      <t>ケイカクテキ</t>
    </rPh>
    <rPh sb="119" eb="121">
      <t>コウシン</t>
    </rPh>
    <rPh sb="125" eb="127">
      <t>ヨテイ</t>
    </rPh>
    <phoneticPr fontId="4"/>
  </si>
  <si>
    <r>
      <t>収益的収支比率及び経費回収率が減少している中で、人口及び使用水量の大幅な増加は困難であり</t>
    </r>
    <r>
      <rPr>
        <sz val="11"/>
        <color rgb="FFFF0000"/>
        <rFont val="ＭＳ ゴシック"/>
        <family val="3"/>
        <charset val="128"/>
      </rPr>
      <t>、</t>
    </r>
    <r>
      <rPr>
        <sz val="11"/>
        <rFont val="ＭＳ ゴシック"/>
        <family val="3"/>
        <charset val="128"/>
      </rPr>
      <t xml:space="preserve">使用料金収入の大幅な改善は見込めない状況にある。地方債償還金は令和４年度は約64百万円であり、令和8年度まで増加するものと見込まれている。
今後の経営の健全化を図るため、施設の維持管理のより一層の効率化を図るとともに、今後老朽化の進展に対応する改築事業の平準化と、収益の改善に向けた適正な使用料金への見直しについて検討が必要である。
</t>
    </r>
    <rPh sb="76" eb="78">
      <t>レイワ</t>
    </rPh>
    <rPh sb="79" eb="81">
      <t>ネンド</t>
    </rPh>
    <rPh sb="82" eb="83">
      <t>ヤク</t>
    </rPh>
    <rPh sb="85" eb="88">
      <t>ヒャクマンエン</t>
    </rPh>
    <rPh sb="99" eb="101">
      <t>ゾウカ</t>
    </rPh>
    <phoneticPr fontId="4"/>
  </si>
  <si>
    <r>
      <t>　料金収入は増加しているが、地方債償還金の増大により①収益的収支比率が低下している。
また、維持管理費を使用料収入で賄うことができず、⑤経費回収率は類似団体平均</t>
    </r>
    <r>
      <rPr>
        <sz val="11"/>
        <color theme="1"/>
        <rFont val="ＭＳ ゴシック"/>
        <family val="3"/>
        <charset val="128"/>
      </rPr>
      <t>と</t>
    </r>
    <r>
      <rPr>
        <sz val="11"/>
        <rFont val="ＭＳ ゴシック"/>
        <family val="3"/>
        <charset val="128"/>
      </rPr>
      <t xml:space="preserve">同程度の水準となっている。令和4年度は維持管理費が令和３年度の約1.5倍となっており経費回収率がさらに低下している。
⑥汚水処理原価は類似団体平均と同程度の約230円台となっている。ただし、令和4年度は維持管理費の増大により類似断定平均より約112円/m3高くなっている
⑦施設利用率は類似団体平均よりやや高い、50％程度となっている。今後の水量の増加が見込まれ、施設利用率の改善が期待される。
⑧水洗化率は約97％であり、比較的高い水洗化率となっている。
</t>
    </r>
    <rPh sb="159" eb="160">
      <t>ヤク</t>
    </rPh>
    <rPh sb="163" eb="164">
      <t>エン</t>
    </rPh>
    <rPh sb="164" eb="165">
      <t>ダイ</t>
    </rPh>
    <rPh sb="293" eb="295">
      <t>ヒカク</t>
    </rPh>
    <rPh sb="295" eb="296">
      <t>テキ</t>
    </rPh>
    <rPh sb="296" eb="297">
      <t>タカ</t>
    </rPh>
    <rPh sb="298" eb="302">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</si>
</sst>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9D-4C92-AE20-A063756F27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F29D-4C92-AE20-A063756F27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47.58</c:v>
                </c:pt>
                <c:pt idx="1">
                  <c:v>48.06</c:v>
                </c:pt>
                <c:pt idx="2">
                  <c:v>50.65</c:v>
                </c:pt>
                <c:pt idx="3">
                  <c:v>50.32</c:v>
                </c:pt>
                <c:pt idx="4">
                  <c:v>48.06</c:v>
                </c:pt>
              </c:numCache>
            </c:numRef>
          </c:val>
          <c:extLst>
            <c:ext xmlns:c16="http://schemas.microsoft.com/office/drawing/2014/chart" uri="{C3380CC4-5D6E-409C-BE32-E72D297353CC}">
              <c16:uniqueId val="{00000000-B6D6-4779-A4A6-4398E11F83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6D6-4779-A4A6-4398E11F83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96.66</c:v>
                </c:pt>
                <c:pt idx="1">
                  <c:v>96.97</c:v>
                </c:pt>
                <c:pt idx="2">
                  <c:v>97.08</c:v>
                </c:pt>
                <c:pt idx="3">
                  <c:v>97.13</c:v>
                </c:pt>
                <c:pt idx="4">
                  <c:v>96.98</c:v>
                </c:pt>
              </c:numCache>
            </c:numRef>
          </c:val>
          <c:extLst>
            <c:ext xmlns:c16="http://schemas.microsoft.com/office/drawing/2014/chart" uri="{C3380CC4-5D6E-409C-BE32-E72D297353CC}">
              <c16:uniqueId val="{00000000-0AA9-4A24-8072-B0D799C480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0AA9-4A24-8072-B0D799C480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72.489999999999995</c:v>
                </c:pt>
                <c:pt idx="1">
                  <c:v>69.959999999999994</c:v>
                </c:pt>
                <c:pt idx="2">
                  <c:v>68.64</c:v>
                </c:pt>
                <c:pt idx="3">
                  <c:v>67.91</c:v>
                </c:pt>
                <c:pt idx="4">
                  <c:v>64.05</c:v>
                </c:pt>
              </c:numCache>
            </c:numRef>
          </c:val>
          <c:extLst>
            <c:ext xmlns:c16="http://schemas.microsoft.com/office/drawing/2014/chart" uri="{C3380CC4-5D6E-409C-BE32-E72D297353CC}">
              <c16:uniqueId val="{00000000-0D6D-44DB-84CB-AADD460508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6D-44DB-84CB-AADD460508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7-4DA4-9DE2-FC72E38C86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7-4DA4-9DE2-FC72E38C86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8B-4F02-9F85-92EDC47657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8B-4F02-9F85-92EDC47657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B8-4772-ABA9-81CE590FD5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B8-4772-ABA9-81CE590FD5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4-4BE2-B49E-6C10BD4BCD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4-4BE2-B49E-6C10BD4BCD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F7-4ED8-BD38-0D64C5F47A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AAF7-4ED8-BD38-0D64C5F47A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64.05</c:v>
                </c:pt>
                <c:pt idx="1">
                  <c:v>73.260000000000005</c:v>
                </c:pt>
                <c:pt idx="2">
                  <c:v>76.83</c:v>
                </c:pt>
                <c:pt idx="3">
                  <c:v>74.83</c:v>
                </c:pt>
                <c:pt idx="4">
                  <c:v>50.38</c:v>
                </c:pt>
              </c:numCache>
            </c:numRef>
          </c:val>
          <c:extLst>
            <c:ext xmlns:c16="http://schemas.microsoft.com/office/drawing/2014/chart" uri="{C3380CC4-5D6E-409C-BE32-E72D297353CC}">
              <c16:uniqueId val="{00000000-1E27-4326-A70D-3EB54EA0C3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E27-4326-A70D-3EB54EA0C3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271.26</c:v>
                </c:pt>
                <c:pt idx="1">
                  <c:v>238.48</c:v>
                </c:pt>
                <c:pt idx="2">
                  <c:v>228.14</c:v>
                </c:pt>
                <c:pt idx="3">
                  <c:v>237.01</c:v>
                </c:pt>
                <c:pt idx="4">
                  <c:v>351.45</c:v>
                </c:pt>
              </c:numCache>
            </c:numRef>
          </c:val>
          <c:extLst>
            <c:ext xmlns:c16="http://schemas.microsoft.com/office/drawing/2014/chart" uri="{C3380CC4-5D6E-409C-BE32-E72D297353CC}">
              <c16:uniqueId val="{00000000-F945-4CBE-A5D6-D83EF48161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945-4CBE-A5D6-D83EF48161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75" zoomScaleNormal="75" workbookViewId="0">
      <selection activeCell="CJ29" sqref="CJ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東通村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5923</v>
      </c>
      <c r="AM8" s="42"/>
      <c r="AN8" s="42"/>
      <c r="AO8" s="42"/>
      <c r="AP8" s="42"/>
      <c r="AQ8" s="42"/>
      <c r="AR8" s="42"/>
      <c r="AS8" s="42"/>
      <c r="AT8" s="35">
        <f>データ!T6</f>
        <v>295.32</v>
      </c>
      <c r="AU8" s="35"/>
      <c r="AV8" s="35"/>
      <c r="AW8" s="35"/>
      <c r="AX8" s="35"/>
      <c r="AY8" s="35"/>
      <c r="AZ8" s="35"/>
      <c r="BA8" s="35"/>
      <c r="BB8" s="35">
        <f>データ!U6</f>
        <v>20.059999999999999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11.34</v>
      </c>
      <c r="Q10" s="35"/>
      <c r="R10" s="35"/>
      <c r="S10" s="35"/>
      <c r="T10" s="35"/>
      <c r="U10" s="35"/>
      <c r="V10" s="35"/>
      <c r="W10" s="35">
        <f>データ!Q6</f>
        <v>97.09</v>
      </c>
      <c r="X10" s="35"/>
      <c r="Y10" s="35"/>
      <c r="Z10" s="35"/>
      <c r="AA10" s="35"/>
      <c r="AB10" s="35"/>
      <c r="AC10" s="35"/>
      <c r="AD10" s="42">
        <f>データ!R6</f>
        <v>3080</v>
      </c>
      <c r="AE10" s="42"/>
      <c r="AF10" s="42"/>
      <c r="AG10" s="42"/>
      <c r="AH10" s="42"/>
      <c r="AI10" s="42"/>
      <c r="AJ10" s="42"/>
      <c r="AK10" s="2"/>
      <c r="AL10" s="42">
        <f>データ!V6</f>
        <v>663</v>
      </c>
      <c r="AM10" s="42"/>
      <c r="AN10" s="42"/>
      <c r="AO10" s="42"/>
      <c r="AP10" s="42"/>
      <c r="AQ10" s="42"/>
      <c r="AR10" s="42"/>
      <c r="AS10" s="42"/>
      <c r="AT10" s="35">
        <f>データ!W6</f>
        <v>0.69</v>
      </c>
      <c r="AU10" s="35"/>
      <c r="AV10" s="35"/>
      <c r="AW10" s="35"/>
      <c r="AX10" s="35"/>
      <c r="AY10" s="35"/>
      <c r="AZ10" s="35"/>
      <c r="BA10" s="35"/>
      <c r="BB10" s="35">
        <f>データ!X6</f>
        <v>960.87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AnFhxy9fSoWuU5mAPWG3CuEfRVr2JAV6/3d9wC2HIZvpwKMMP3gg6b+yX6CBX1kHRN57Q8UOz9+wV6F9hguAqw==" saltValue="u52lZvK+rSOJMMT8sV/1/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24244</v>
      </c>
      <c r="D6" s="19">
        <f t="shared" si="3"/>
        <v>47</v>
      </c>
      <c r="E6" s="19">
        <f t="shared" si="3"/>
        <v>17</v>
      </c>
      <c r="F6" s="19">
        <f t="shared" si="3"/>
        <v>4</v>
      </c>
      <c r="G6" s="19">
        <f t="shared" si="3"/>
        <v>0</v>
      </c>
      <c r="H6" s="19" t="str">
        <f t="shared" si="3"/>
        <v>青森県　東通村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11.34</v>
      </c>
      <c r="Q6" s="20">
        <f t="shared" si="3"/>
        <v>97.09</v>
      </c>
      <c r="R6" s="20">
        <f t="shared" si="3"/>
        <v>3080</v>
      </c>
      <c r="S6" s="20">
        <f t="shared" si="3"/>
        <v>5923</v>
      </c>
      <c r="T6" s="20">
        <f t="shared" si="3"/>
        <v>295.32</v>
      </c>
      <c r="U6" s="20">
        <f t="shared" si="3"/>
        <v>20.059999999999999</v>
      </c>
      <c r="V6" s="20">
        <f t="shared" si="3"/>
        <v>663</v>
      </c>
      <c r="W6" s="20">
        <f t="shared" si="3"/>
        <v>0.69</v>
      </c>
      <c r="X6" s="20">
        <f t="shared" si="3"/>
        <v>960.87</v>
      </c>
      <c r="Y6" s="21">
        <f>IF(Y7="",NA(),Y7)</f>
        <v>72.489999999999995</v>
      </c>
      <c r="Z6" s="21">
        <f t="shared" ref="Z6:AH6" si="4">IF(Z7="",NA(),Z7)</f>
        <v>69.959999999999994</v>
      </c>
      <c r="AA6" s="21">
        <f t="shared" si="4"/>
        <v>68.64</v>
      </c>
      <c r="AB6" s="21">
        <f t="shared" si="4"/>
        <v>67.91</v>
      </c>
      <c r="AC6" s="21">
        <f t="shared" si="4"/>
        <v>64.05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64.05</v>
      </c>
      <c r="BR6" s="21">
        <f t="shared" ref="BR6:BZ6" si="8">IF(BR7="",NA(),BR7)</f>
        <v>73.260000000000005</v>
      </c>
      <c r="BS6" s="21">
        <f t="shared" si="8"/>
        <v>76.83</v>
      </c>
      <c r="BT6" s="21">
        <f t="shared" si="8"/>
        <v>74.83</v>
      </c>
      <c r="BU6" s="21">
        <f t="shared" si="8"/>
        <v>50.38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271.26</v>
      </c>
      <c r="CC6" s="21">
        <f t="shared" ref="CC6:CK6" si="9">IF(CC7="",NA(),CC7)</f>
        <v>238.48</v>
      </c>
      <c r="CD6" s="21">
        <f t="shared" si="9"/>
        <v>228.14</v>
      </c>
      <c r="CE6" s="21">
        <f t="shared" si="9"/>
        <v>237.01</v>
      </c>
      <c r="CF6" s="21">
        <f t="shared" si="9"/>
        <v>351.45</v>
      </c>
      <c r="CG6" s="21">
        <f t="shared" si="9"/>
        <v>230.02</v>
      </c>
      <c r="CH6" s="21">
        <f t="shared" si="9"/>
        <v>228.47</v>
      </c>
      <c r="CI6" s="21">
        <f t="shared" si="9"/>
        <v>224.88</v>
      </c>
      <c r="CJ6" s="21">
        <f t="shared" si="9"/>
        <v>228.64</v>
      </c>
      <c r="CK6" s="21">
        <f t="shared" si="9"/>
        <v>239.46</v>
      </c>
      <c r="CL6" s="20" t="str">
        <f>IF(CL7="","",IF(CL7="-","【-】","【"&amp;SUBSTITUTE(TEXT(CL7,"#,##0.00"),"-","△")&amp;"】"))</f>
        <v>【220.62】</v>
      </c>
      <c r="CM6" s="21">
        <f>IF(CM7="",NA(),CM7)</f>
        <v>47.58</v>
      </c>
      <c r="CN6" s="21">
        <f t="shared" ref="CN6:CV6" si="10">IF(CN7="",NA(),CN7)</f>
        <v>48.06</v>
      </c>
      <c r="CO6" s="21">
        <f t="shared" si="10"/>
        <v>50.65</v>
      </c>
      <c r="CP6" s="21">
        <f t="shared" si="10"/>
        <v>50.32</v>
      </c>
      <c r="CQ6" s="21">
        <f t="shared" si="10"/>
        <v>48.06</v>
      </c>
      <c r="CR6" s="21">
        <f t="shared" si="10"/>
        <v>42.56</v>
      </c>
      <c r="CS6" s="21">
        <f t="shared" si="10"/>
        <v>42.47</v>
      </c>
      <c r="CT6" s="21">
        <f t="shared" si="10"/>
        <v>42.4</v>
      </c>
      <c r="CU6" s="21">
        <f t="shared" si="10"/>
        <v>42.28</v>
      </c>
      <c r="CV6" s="21">
        <f t="shared" si="10"/>
        <v>41.06</v>
      </c>
      <c r="CW6" s="20" t="str">
        <f>IF(CW7="","",IF(CW7="-","【-】","【"&amp;SUBSTITUTE(TEXT(CW7,"#,##0.00"),"-","△")&amp;"】"))</f>
        <v>【42.22】</v>
      </c>
      <c r="CX6" s="21">
        <f>IF(CX7="",NA(),CX7)</f>
        <v>96.66</v>
      </c>
      <c r="CY6" s="21">
        <f t="shared" ref="CY6:DG6" si="11">IF(CY7="",NA(),CY7)</f>
        <v>96.97</v>
      </c>
      <c r="CZ6" s="21">
        <f t="shared" si="11"/>
        <v>97.08</v>
      </c>
      <c r="DA6" s="21">
        <f t="shared" si="11"/>
        <v>97.13</v>
      </c>
      <c r="DB6" s="21">
        <f t="shared" si="11"/>
        <v>96.98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24244</v>
      </c>
      <c r="D7" s="23">
        <v>47</v>
      </c>
      <c r="E7" s="23">
        <v>17</v>
      </c>
      <c r="F7" s="23">
        <v>4</v>
      </c>
      <c r="G7" s="23">
        <v>0</v>
      </c>
      <c r="H7" s="23" t="s">
        <v>97</v>
      </c>
      <c r="I7" s="23" t="s">
        <v>98</v>
      </c>
      <c r="J7" s="23" t="s">
        <v>99</v>
      </c>
      <c r="K7" s="23" t="s">
        <v>100</v>
      </c>
      <c r="L7" s="23" t="s">
        <v>101</v>
      </c>
      <c r="M7" s="23" t="s">
        <v>102</v>
      </c>
      <c r="N7" s="24" t="s">
        <v>103</v>
      </c>
      <c r="O7" s="24" t="s">
        <v>104</v>
      </c>
      <c r="P7" s="24">
        <v>11.34</v>
      </c>
      <c r="Q7" s="24">
        <v>97.09</v>
      </c>
      <c r="R7" s="24">
        <v>3080</v>
      </c>
      <c r="S7" s="24">
        <v>5923</v>
      </c>
      <c r="T7" s="24">
        <v>295.32</v>
      </c>
      <c r="U7" s="24">
        <v>20.059999999999999</v>
      </c>
      <c r="V7" s="24">
        <v>663</v>
      </c>
      <c r="W7" s="24">
        <v>0.69</v>
      </c>
      <c r="X7" s="24">
        <v>960.87</v>
      </c>
      <c r="Y7" s="24">
        <v>72.489999999999995</v>
      </c>
      <c r="Z7" s="24">
        <v>69.959999999999994</v>
      </c>
      <c r="AA7" s="24">
        <v>68.64</v>
      </c>
      <c r="AB7" s="24">
        <v>67.91</v>
      </c>
      <c r="AC7" s="24">
        <v>64.05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64.05</v>
      </c>
      <c r="BR7" s="24">
        <v>73.260000000000005</v>
      </c>
      <c r="BS7" s="24">
        <v>76.83</v>
      </c>
      <c r="BT7" s="24">
        <v>74.83</v>
      </c>
      <c r="BU7" s="24">
        <v>50.38</v>
      </c>
      <c r="BV7" s="24">
        <v>72.260000000000005</v>
      </c>
      <c r="BW7" s="24">
        <v>71.84</v>
      </c>
      <c r="BX7" s="24">
        <v>73.36</v>
      </c>
      <c r="BY7" s="24">
        <v>72.599999999999994</v>
      </c>
      <c r="BZ7" s="24">
        <v>69.430000000000007</v>
      </c>
      <c r="CA7" s="24">
        <v>73.78</v>
      </c>
      <c r="CB7" s="24">
        <v>271.26</v>
      </c>
      <c r="CC7" s="24">
        <v>238.48</v>
      </c>
      <c r="CD7" s="24">
        <v>228.14</v>
      </c>
      <c r="CE7" s="24">
        <v>237.01</v>
      </c>
      <c r="CF7" s="24">
        <v>351.45</v>
      </c>
      <c r="CG7" s="24">
        <v>230.02</v>
      </c>
      <c r="CH7" s="24">
        <v>228.47</v>
      </c>
      <c r="CI7" s="24">
        <v>224.88</v>
      </c>
      <c r="CJ7" s="24">
        <v>228.64</v>
      </c>
      <c r="CK7" s="24">
        <v>239.46</v>
      </c>
      <c r="CL7" s="24">
        <v>220.62</v>
      </c>
      <c r="CM7" s="24">
        <v>47.58</v>
      </c>
      <c r="CN7" s="24">
        <v>48.06</v>
      </c>
      <c r="CO7" s="24">
        <v>50.65</v>
      </c>
      <c r="CP7" s="24">
        <v>50.32</v>
      </c>
      <c r="CQ7" s="24">
        <v>48.06</v>
      </c>
      <c r="CR7" s="24">
        <v>42.56</v>
      </c>
      <c r="CS7" s="24">
        <v>42.47</v>
      </c>
      <c r="CT7" s="24">
        <v>42.4</v>
      </c>
      <c r="CU7" s="24">
        <v>42.28</v>
      </c>
      <c r="CV7" s="24">
        <v>41.06</v>
      </c>
      <c r="CW7" s="24">
        <v>42.22</v>
      </c>
      <c r="CX7" s="24">
        <v>96.66</v>
      </c>
      <c r="CY7" s="24">
        <v>96.97</v>
      </c>
      <c r="CZ7" s="24">
        <v>97.08</v>
      </c>
      <c r="DA7" s="24">
        <v>97.13</v>
      </c>
      <c r="DB7" s="24">
        <v>96.98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GESUI05</cp:lastModifiedBy>
  <dcterms:modified xsi:type="dcterms:W3CDTF">2024-02-20T06:51:58Z</dcterms:modified>
</cp:coreProperties>
</file>