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Naslg01\建設課\61下水道\620_企業会計・経営分析\R5\05_公営企業に係る経営比較分析表（令和4年度決算）の分析等について\02_回答\"/>
    </mc:Choice>
  </mc:AlternateContent>
  <xr:revisionPtr revIDLastSave="0" documentId="13_ncr:1_{1DAA01CB-5626-4152-8DB7-69081DFB876D}" xr6:coauthVersionLast="45" xr6:coauthVersionMax="45" xr10:uidLastSave="{00000000-0000-0000-0000-000000000000}"/>
  <workbookProtection workbookAlgorithmName="SHA-512" workbookHashValue="CCY+BX9V5ZYLjS34PykAKiKPNaQE9R8oADNqrkMHclg9Uf3I4unJ7iBa9TWzO80LURyfYrvbl7+ZAXQ6D9Dzbw==" workbookSaltValue="TFdqwge637QFlnJIiAeuX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<sst xmlns="http://schemas.openxmlformats.org/spreadsheetml/2006/main" count="236" uniqueCount="120">
  <si>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</si>
  <si>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</si>
  <si>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</si>
  <si>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</si>
  <si>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</si>
  <si>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</si>
  <si>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</si>
  <si>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</si>
  <si>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</si>
  <si>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</si>
  <si>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</si>
  <si>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</si>
  <si>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</si>
  <si>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</si>
  <si>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</si>
  <si>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</si>
  <si>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</si>
  <si>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</si>
  <si>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</si>
  <si>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</si>
  <si>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</si>
  <si>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</si>
  <si>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</si>
  <si>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</si>
  <si>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</si>
  <si>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</si>
  <si>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</si>
  <si>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</si>
  <si>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</si>
  <si>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</si>
  <si>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</si>
  <si>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</si>
  <si>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</si>
  <si>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</si>
  <si>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</si>
  <si>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</si>
  <si>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</si>
  <si>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</si>
  <si>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</si>
  <si>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</si>
  <si>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</si>
  <si>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</si>
  <si>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</si>
  <si>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</si>
  <si>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</si>
  <si>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</si>
  <si>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</si>
  <si>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</si>
  <si>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</si>
  <si>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</si>
  <si>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</si>
  <si>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</si>
  <si>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</si>
  <si>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</si>
  <si>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</si>
  <si>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</si>
  <si>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</si>
  <si>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</si>
  <si>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</si>
  <si>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</si>
  <si>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</si>
  <si>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</si>
  <si>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</si>
  <si>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</si>
  <si>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</si>
  <si>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</si>
  <si>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</si>
  <si>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</si>
  <si>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</si>
  <si>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</si>
  <si>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</si>
  <si>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</si>
  <si>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</si>
  <si>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</si>
  <si>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</si>
  <si>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</si>
  <si>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</si>
  <si>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</si>
  <si>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</si>
  <si>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</si>
  <si>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</si>
  <si>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</si>
  <si>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</si>
  <si>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</si>
  <si>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</si>
  <si>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</si>
  <si>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</si>
  <si>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</si>
  <si>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</si>
  <si>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</si>
  <si>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</si>
  <si>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</si>
  <si>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</si>
  <si>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</si>
  <si>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</si>
  <si>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</si>
  <si>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</si>
  <si>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</si>
  <si>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</si>
  <si>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</si>
  <si>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</si>
  <si>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</si>
  <si>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</si>
  <si>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</si>
  <si>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</si>
  <si>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</si>
  <si>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</si>
  <si>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</si>
  <si>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</si>
  <si>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</si>
  <si>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</si>
  <si>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</si>
  <si>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</si>
  <si>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</si>
  <si>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</si>
  <si>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</si>
  <si>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</si>
  <si>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22年の供用開始に向け、管渠等の整備は平成17年から行ってきましたが、未だ耐用年数を迎えていないことと、約５年に１回の頻度で実施している主要な管渠の点検結果で大きな異常が確認されていないことから、管渠の更新は行っていません。
　可能な限り耐用年数を伸ばせるよう、主要な管渠の点検は今後も継続して行い、異常が確認された際は更新を実施します。</t>
    <rPh sb="1" eb="3">
      <t>ヘイセイ</t>
    </rPh>
    <rPh sb="5" eb="6">
      <t>ネン</t>
    </rPh>
    <rPh sb="7" eb="9">
      <t>キョウヨウ</t>
    </rPh>
    <rPh sb="9" eb="11">
      <t>カイシ</t>
    </rPh>
    <rPh sb="12" eb="13">
      <t>ム</t>
    </rPh>
    <rPh sb="15" eb="17">
      <t>カンキョ</t>
    </rPh>
    <rPh sb="17" eb="18">
      <t>トウ</t>
    </rPh>
    <rPh sb="19" eb="21">
      <t>セイビ</t>
    </rPh>
    <rPh sb="22" eb="24">
      <t>ヘイセイ</t>
    </rPh>
    <rPh sb="26" eb="27">
      <t>ネン</t>
    </rPh>
    <rPh sb="29" eb="30">
      <t>オコナ</t>
    </rPh>
    <rPh sb="38" eb="39">
      <t>イマ</t>
    </rPh>
    <rPh sb="40" eb="42">
      <t>タイヨウ</t>
    </rPh>
    <rPh sb="42" eb="44">
      <t>ネンスウ</t>
    </rPh>
    <rPh sb="45" eb="46">
      <t>ムカ</t>
    </rPh>
    <rPh sb="65" eb="67">
      <t>ジッシ</t>
    </rPh>
    <rPh sb="74" eb="76">
      <t>カンキョ</t>
    </rPh>
    <rPh sb="79" eb="81">
      <t>ケッカ</t>
    </rPh>
    <rPh sb="82" eb="83">
      <t>オオ</t>
    </rPh>
    <rPh sb="85" eb="87">
      <t>イジョウ</t>
    </rPh>
    <rPh sb="88" eb="90">
      <t>カクニン</t>
    </rPh>
    <rPh sb="101" eb="103">
      <t>カンキョ</t>
    </rPh>
    <rPh sb="104" eb="106">
      <t>コウシン</t>
    </rPh>
    <rPh sb="107" eb="108">
      <t>オコナ</t>
    </rPh>
    <rPh sb="117" eb="119">
      <t>カノウ</t>
    </rPh>
    <rPh sb="120" eb="121">
      <t>カギ</t>
    </rPh>
    <rPh sb="122" eb="124">
      <t>タイヨウ</t>
    </rPh>
    <rPh sb="124" eb="126">
      <t>ネンスウ</t>
    </rPh>
    <rPh sb="127" eb="128">
      <t>ノ</t>
    </rPh>
    <rPh sb="134" eb="136">
      <t>シュヨウ</t>
    </rPh>
    <rPh sb="137" eb="139">
      <t>カンキョ</t>
    </rPh>
    <rPh sb="140" eb="142">
      <t>テンケン</t>
    </rPh>
    <rPh sb="143" eb="145">
      <t>コンゴ</t>
    </rPh>
    <rPh sb="146" eb="148">
      <t>ケイゾク</t>
    </rPh>
    <rPh sb="150" eb="151">
      <t>オコナ</t>
    </rPh>
    <rPh sb="153" eb="155">
      <t>イジョウ</t>
    </rPh>
    <rPh sb="156" eb="158">
      <t>カクニン</t>
    </rPh>
    <rPh sb="161" eb="162">
      <t>サイ</t>
    </rPh>
    <rPh sb="163" eb="165">
      <t>コウシン</t>
    </rPh>
    <rPh sb="166" eb="168">
      <t>ジッシ</t>
    </rPh>
    <phoneticPr fontId="4"/>
  </si>
  <si>
    <t>　当町の汚水処理施設は平成22年に供用を開始しており、建設時に借り入れした企業債があることから、企業債残高対策事業規模比率は類似団体と比較して高い数値となっています。現在計画的に返済をしており、数値は減少傾向となっていますが、令和４年度は公営企業会計の適用に要する経費を起債したことから、若干の増加となりました。
　供用開始時は汚水処理系列を３系列整備する予定でしたが、想定よりも接続率が低く、人口減少も影響し、水洗化率及び施設利用率は類似団体より低い数値となっています。
　水洗化率が低いことに伴い、経費回収率も低い数値となっており、経費の３割も回収できていません。
　また、有収水量が少ないため、汚水処理原価が高額となっていることから、接続率が増加するような取組や、使用料の改定、経費の削減等を検討し、収益的収支比率の改善に努める必要があります。</t>
    <rPh sb="1" eb="3">
      <t>トウチョウ</t>
    </rPh>
    <rPh sb="4" eb="6">
      <t>オスイ</t>
    </rPh>
    <rPh sb="6" eb="8">
      <t>ショリ</t>
    </rPh>
    <rPh sb="8" eb="10">
      <t>シセツ</t>
    </rPh>
    <rPh sb="11" eb="13">
      <t>ヘイセイ</t>
    </rPh>
    <rPh sb="15" eb="16">
      <t>ネン</t>
    </rPh>
    <rPh sb="17" eb="19">
      <t>キョウヨウ</t>
    </rPh>
    <rPh sb="20" eb="22">
      <t>カイシ</t>
    </rPh>
    <rPh sb="27" eb="30">
      <t>ケンセツジ</t>
    </rPh>
    <rPh sb="31" eb="32">
      <t>カ</t>
    </rPh>
    <rPh sb="33" eb="34">
      <t>イ</t>
    </rPh>
    <rPh sb="37" eb="40">
      <t>キギョウサイ</t>
    </rPh>
    <rPh sb="48" eb="51">
      <t>キギョウサイ</t>
    </rPh>
    <rPh sb="51" eb="53">
      <t>ザンダカ</t>
    </rPh>
    <rPh sb="53" eb="55">
      <t>タイサク</t>
    </rPh>
    <rPh sb="55" eb="57">
      <t>ジギョウ</t>
    </rPh>
    <rPh sb="57" eb="59">
      <t>キボ</t>
    </rPh>
    <rPh sb="59" eb="61">
      <t>ヒリツ</t>
    </rPh>
    <rPh sb="62" eb="64">
      <t>ルイジ</t>
    </rPh>
    <rPh sb="64" eb="66">
      <t>ダンタイ</t>
    </rPh>
    <rPh sb="67" eb="69">
      <t>ヒカク</t>
    </rPh>
    <rPh sb="71" eb="72">
      <t>タカ</t>
    </rPh>
    <rPh sb="73" eb="75">
      <t>スウチ</t>
    </rPh>
    <rPh sb="83" eb="85">
      <t>ゲンザイ</t>
    </rPh>
    <rPh sb="85" eb="88">
      <t>ケイカクテキ</t>
    </rPh>
    <rPh sb="89" eb="91">
      <t>ヘンサイ</t>
    </rPh>
    <rPh sb="97" eb="99">
      <t>スウチ</t>
    </rPh>
    <rPh sb="100" eb="102">
      <t>ゲンショウ</t>
    </rPh>
    <rPh sb="102" eb="104">
      <t>ケイコウ</t>
    </rPh>
    <rPh sb="113" eb="115">
      <t>レイワ</t>
    </rPh>
    <rPh sb="116" eb="118">
      <t>ネンド</t>
    </rPh>
    <rPh sb="158" eb="160">
      <t>キョウヨウ</t>
    </rPh>
    <rPh sb="160" eb="162">
      <t>カイシ</t>
    </rPh>
    <rPh sb="162" eb="163">
      <t>ジ</t>
    </rPh>
    <rPh sb="164" eb="166">
      <t>オスイ</t>
    </rPh>
    <rPh sb="166" eb="168">
      <t>ショリ</t>
    </rPh>
    <rPh sb="168" eb="170">
      <t>ケイレツ</t>
    </rPh>
    <rPh sb="172" eb="174">
      <t>ケイレツ</t>
    </rPh>
    <rPh sb="174" eb="176">
      <t>セイビ</t>
    </rPh>
    <rPh sb="178" eb="180">
      <t>ヨテイ</t>
    </rPh>
    <rPh sb="185" eb="187">
      <t>ソウテイ</t>
    </rPh>
    <rPh sb="190" eb="192">
      <t>セツゾク</t>
    </rPh>
    <rPh sb="192" eb="193">
      <t>リツ</t>
    </rPh>
    <rPh sb="194" eb="195">
      <t>ヒク</t>
    </rPh>
    <rPh sb="197" eb="199">
      <t>ジンコウ</t>
    </rPh>
    <rPh sb="199" eb="201">
      <t>ゲンショウ</t>
    </rPh>
    <rPh sb="202" eb="204">
      <t>エイキョウ</t>
    </rPh>
    <rPh sb="206" eb="208">
      <t>スイセン</t>
    </rPh>
    <rPh sb="208" eb="209">
      <t>カ</t>
    </rPh>
    <rPh sb="209" eb="210">
      <t>リツ</t>
    </rPh>
    <rPh sb="210" eb="211">
      <t>オヨ</t>
    </rPh>
    <rPh sb="212" eb="214">
      <t>シセツ</t>
    </rPh>
    <rPh sb="214" eb="217">
      <t>リヨウリツ</t>
    </rPh>
    <rPh sb="218" eb="220">
      <t>ルイジ</t>
    </rPh>
    <rPh sb="220" eb="222">
      <t>ダンタイ</t>
    </rPh>
    <rPh sb="224" eb="225">
      <t>ヒク</t>
    </rPh>
    <rPh sb="226" eb="228">
      <t>スウチ</t>
    </rPh>
    <rPh sb="238" eb="240">
      <t>スイセン</t>
    </rPh>
    <rPh sb="240" eb="241">
      <t>カ</t>
    </rPh>
    <rPh sb="241" eb="242">
      <t>リツ</t>
    </rPh>
    <rPh sb="243" eb="244">
      <t>ヒク</t>
    </rPh>
    <rPh sb="248" eb="249">
      <t>トモナ</t>
    </rPh>
    <rPh sb="251" eb="253">
      <t>ケイヒ</t>
    </rPh>
    <rPh sb="253" eb="256">
      <t>カイシュウリツ</t>
    </rPh>
    <rPh sb="257" eb="258">
      <t>ヒク</t>
    </rPh>
    <rPh sb="259" eb="261">
      <t>スウチ</t>
    </rPh>
    <rPh sb="268" eb="270">
      <t>ケイヒ</t>
    </rPh>
    <rPh sb="274" eb="276">
      <t>カイシュウ</t>
    </rPh>
    <rPh sb="289" eb="291">
      <t>ユウシュウ</t>
    </rPh>
    <rPh sb="291" eb="293">
      <t>スイリョウ</t>
    </rPh>
    <rPh sb="294" eb="295">
      <t>スク</t>
    </rPh>
    <rPh sb="300" eb="306">
      <t>オスイショリゲンカ</t>
    </rPh>
    <rPh sb="307" eb="309">
      <t>コウガク</t>
    </rPh>
    <rPh sb="320" eb="322">
      <t>セツゾク</t>
    </rPh>
    <rPh sb="322" eb="323">
      <t>リツ</t>
    </rPh>
    <rPh sb="324" eb="326">
      <t>ゾウカ</t>
    </rPh>
    <rPh sb="331" eb="333">
      <t>トリクミ</t>
    </rPh>
    <rPh sb="335" eb="338">
      <t>シヨウリョウ</t>
    </rPh>
    <rPh sb="339" eb="341">
      <t>カイテイ</t>
    </rPh>
    <rPh sb="342" eb="344">
      <t>ケイヒ</t>
    </rPh>
    <rPh sb="345" eb="347">
      <t>サクゲン</t>
    </rPh>
    <rPh sb="347" eb="348">
      <t>トウ</t>
    </rPh>
    <rPh sb="349" eb="351">
      <t>ケントウ</t>
    </rPh>
    <rPh sb="353" eb="356">
      <t>シュウエキテキ</t>
    </rPh>
    <rPh sb="356" eb="358">
      <t>シュウシ</t>
    </rPh>
    <rPh sb="358" eb="360">
      <t>ヒリツ</t>
    </rPh>
    <rPh sb="361" eb="363">
      <t>カイゼン</t>
    </rPh>
    <rPh sb="364" eb="365">
      <t>ツト</t>
    </rPh>
    <rPh sb="367" eb="369">
      <t>ヒツヨウ</t>
    </rPh>
    <phoneticPr fontId="4"/>
  </si>
  <si>
    <t>　今後も人口減少は進行し、経営はさらに厳しくなることが想定されるため、持続可能で健全な運営ができるよう、収入増加や経費削減に努めるとともに、公営企業会計を適用し、見える化を図ります。
（公営企業会計適用予定年度：令和６年度）</t>
    <rPh sb="1" eb="3">
      <t>コンゴ</t>
    </rPh>
    <rPh sb="4" eb="6">
      <t>ジンコウ</t>
    </rPh>
    <rPh sb="6" eb="8">
      <t>ゲンショウ</t>
    </rPh>
    <rPh sb="9" eb="11">
      <t>シンコウ</t>
    </rPh>
    <rPh sb="13" eb="15">
      <t>ケイエイ</t>
    </rPh>
    <rPh sb="19" eb="20">
      <t>キビ</t>
    </rPh>
    <rPh sb="27" eb="29">
      <t>ソウテイ</t>
    </rPh>
    <rPh sb="35" eb="37">
      <t>ジゾク</t>
    </rPh>
    <rPh sb="37" eb="39">
      <t>カノウ</t>
    </rPh>
    <rPh sb="40" eb="42">
      <t>ケンゼン</t>
    </rPh>
    <rPh sb="43" eb="45">
      <t>ウンエイ</t>
    </rPh>
    <rPh sb="52" eb="56">
      <t>シュウニュウゾウカ</t>
    </rPh>
    <rPh sb="57" eb="59">
      <t>ケイヒ</t>
    </rPh>
    <rPh sb="59" eb="61">
      <t>サクゲン</t>
    </rPh>
    <rPh sb="62" eb="63">
      <t>ツト</t>
    </rPh>
    <rPh sb="70" eb="76">
      <t>コウエイキギョウカイケイ</t>
    </rPh>
    <rPh sb="77" eb="79">
      <t>テキヨウ</t>
    </rPh>
    <rPh sb="81" eb="82">
      <t>ミ</t>
    </rPh>
    <rPh sb="84" eb="85">
      <t>カ</t>
    </rPh>
    <rPh sb="86" eb="87">
      <t>ハカ</t>
    </rPh>
    <rPh sb="93" eb="99">
      <t>コウエイキギョウカイケイ</t>
    </rPh>
    <rPh sb="99" eb="101">
      <t>テキヨウ</t>
    </rPh>
    <rPh sb="101" eb="103">
      <t>ヨテイ</t>
    </rPh>
    <rPh sb="103" eb="105">
      <t>ネンド</t>
    </rPh>
    <rPh sb="106" eb="108">
      <t>レイワ</t>
    </rPh>
    <rPh sb="109" eb="11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</si>
</sst>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b/>
      <sz val="1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8" fillId="0" borderId="6" xfId="0" applyFont="1" applyBorder="1" applyAlignment="1">
      <alignment horizontal="left"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EB-43A2-98F8-BD60CED1F1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0.56999999999999995</c:v>
                </c:pt>
                <c:pt idx="1">
                  <c:v>0</c:v>
                </c:pt>
                <c:pt idx="2">
                  <c:v>0</c:v>
                </c:pt>
                <c:pt idx="3">
                  <c:v>0</c:v>
                </c:pt>
                <c:pt idx="4" formatCode="#,##0.00;&quot;△&quot;#,##0.00;&quot;-&quot;">
                  <c:v>3.35</c:v>
                </c:pt>
              </c:numCache>
            </c:numRef>
          </c:val>
          <c:smooth val="0"/>
          <c:extLst>
            <c:ext xmlns:c16="http://schemas.microsoft.com/office/drawing/2014/chart" uri="{C3380CC4-5D6E-409C-BE32-E72D297353CC}">
              <c16:uniqueId val="{00000001-82EB-43A2-98F8-BD60CED1F1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24.07</c:v>
                </c:pt>
                <c:pt idx="1">
                  <c:v>25.64</c:v>
                </c:pt>
                <c:pt idx="2">
                  <c:v>27.57</c:v>
                </c:pt>
                <c:pt idx="3">
                  <c:v>27.29</c:v>
                </c:pt>
                <c:pt idx="4">
                  <c:v>26</c:v>
                </c:pt>
              </c:numCache>
            </c:numRef>
          </c:val>
          <c:extLst>
            <c:ext xmlns:c16="http://schemas.microsoft.com/office/drawing/2014/chart" uri="{C3380CC4-5D6E-409C-BE32-E72D297353CC}">
              <c16:uniqueId val="{00000000-478C-4799-ABFA-1250CE4927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39.51</c:v>
                </c:pt>
                <c:pt idx="2">
                  <c:v>41.6</c:v>
                </c:pt>
                <c:pt idx="3">
                  <c:v>43.76</c:v>
                </c:pt>
                <c:pt idx="4">
                  <c:v>40.72</c:v>
                </c:pt>
              </c:numCache>
            </c:numRef>
          </c:val>
          <c:smooth val="0"/>
          <c:extLst>
            <c:ext xmlns:c16="http://schemas.microsoft.com/office/drawing/2014/chart" uri="{C3380CC4-5D6E-409C-BE32-E72D297353CC}">
              <c16:uniqueId val="{00000001-478C-4799-ABFA-1250CE4927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43.07</c:v>
                </c:pt>
                <c:pt idx="1">
                  <c:v>45.72</c:v>
                </c:pt>
                <c:pt idx="2">
                  <c:v>46.77</c:v>
                </c:pt>
                <c:pt idx="3">
                  <c:v>47.81</c:v>
                </c:pt>
                <c:pt idx="4">
                  <c:v>50.14</c:v>
                </c:pt>
              </c:numCache>
            </c:numRef>
          </c:val>
          <c:extLst>
            <c:ext xmlns:c16="http://schemas.microsoft.com/office/drawing/2014/chart" uri="{C3380CC4-5D6E-409C-BE32-E72D297353CC}">
              <c16:uniqueId val="{00000000-D872-4251-A7D4-757B27EF1A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61.03</c:v>
                </c:pt>
                <c:pt idx="2">
                  <c:v>64.790000000000006</c:v>
                </c:pt>
                <c:pt idx="3">
                  <c:v>65.75</c:v>
                </c:pt>
                <c:pt idx="4">
                  <c:v>67.569999999999993</c:v>
                </c:pt>
              </c:numCache>
            </c:numRef>
          </c:val>
          <c:smooth val="0"/>
          <c:extLst>
            <c:ext xmlns:c16="http://schemas.microsoft.com/office/drawing/2014/chart" uri="{C3380CC4-5D6E-409C-BE32-E72D297353CC}">
              <c16:uniqueId val="{00000001-D872-4251-A7D4-757B27EF1A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71.69</c:v>
                </c:pt>
                <c:pt idx="1">
                  <c:v>71.94</c:v>
                </c:pt>
                <c:pt idx="2">
                  <c:v>75.47</c:v>
                </c:pt>
                <c:pt idx="3">
                  <c:v>79.41</c:v>
                </c:pt>
                <c:pt idx="4">
                  <c:v>74.150000000000006</c:v>
                </c:pt>
              </c:numCache>
            </c:numRef>
          </c:val>
          <c:extLst>
            <c:ext xmlns:c16="http://schemas.microsoft.com/office/drawing/2014/chart" uri="{C3380CC4-5D6E-409C-BE32-E72D297353CC}">
              <c16:uniqueId val="{00000000-4EDB-4603-A375-5E6EE89450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DB-4603-A375-5E6EE89450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19-4346-8B8B-1B89FC25A23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9-4346-8B8B-1B89FC25A23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E6-4644-A0BB-6E3003ED27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6-4644-A0BB-6E3003ED27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B-4CA2-B5D7-3BFDB9076A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B-4CA2-B5D7-3BFDB9076A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E7-427E-B090-EC0336C97D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E7-427E-B090-EC0336C97D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4675.2299999999996</c:v>
                </c:pt>
                <c:pt idx="1">
                  <c:v>4155.53</c:v>
                </c:pt>
                <c:pt idx="2">
                  <c:v>3720.24</c:v>
                </c:pt>
                <c:pt idx="3">
                  <c:v>3514.59</c:v>
                </c:pt>
                <c:pt idx="4">
                  <c:v>3799.38</c:v>
                </c:pt>
              </c:numCache>
            </c:numRef>
          </c:val>
          <c:extLst>
            <c:ext xmlns:c16="http://schemas.microsoft.com/office/drawing/2014/chart" uri="{C3380CC4-5D6E-409C-BE32-E72D297353CC}">
              <c16:uniqueId val="{00000000-0A88-4C91-9A6A-73CE310CC2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808.77</c:v>
                </c:pt>
                <c:pt idx="2">
                  <c:v>560.16</c:v>
                </c:pt>
                <c:pt idx="3">
                  <c:v>954.29</c:v>
                </c:pt>
                <c:pt idx="4">
                  <c:v>1332.23</c:v>
                </c:pt>
              </c:numCache>
            </c:numRef>
          </c:val>
          <c:smooth val="0"/>
          <c:extLst>
            <c:ext xmlns:c16="http://schemas.microsoft.com/office/drawing/2014/chart" uri="{C3380CC4-5D6E-409C-BE32-E72D297353CC}">
              <c16:uniqueId val="{00000001-0A88-4C91-9A6A-73CE310CC2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25.17</c:v>
                </c:pt>
                <c:pt idx="1">
                  <c:v>24.37</c:v>
                </c:pt>
                <c:pt idx="2">
                  <c:v>26.23</c:v>
                </c:pt>
                <c:pt idx="3">
                  <c:v>27.55</c:v>
                </c:pt>
                <c:pt idx="4">
                  <c:v>23.17</c:v>
                </c:pt>
              </c:numCache>
            </c:numRef>
          </c:val>
          <c:extLst>
            <c:ext xmlns:c16="http://schemas.microsoft.com/office/drawing/2014/chart" uri="{C3380CC4-5D6E-409C-BE32-E72D297353CC}">
              <c16:uniqueId val="{00000000-AD2C-44D1-B128-1246F3FD69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48.2</c:v>
                </c:pt>
                <c:pt idx="2">
                  <c:v>30.88</c:v>
                </c:pt>
                <c:pt idx="3">
                  <c:v>34.03</c:v>
                </c:pt>
                <c:pt idx="4">
                  <c:v>26.53</c:v>
                </c:pt>
              </c:numCache>
            </c:numRef>
          </c:val>
          <c:smooth val="0"/>
          <c:extLst>
            <c:ext xmlns:c16="http://schemas.microsoft.com/office/drawing/2014/chart" uri="{C3380CC4-5D6E-409C-BE32-E72D297353CC}">
              <c16:uniqueId val="{00000001-AD2C-44D1-B128-1246F3FD69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696.92</c:v>
                </c:pt>
                <c:pt idx="1">
                  <c:v>728.47</c:v>
                </c:pt>
                <c:pt idx="2">
                  <c:v>685.9</c:v>
                </c:pt>
                <c:pt idx="3">
                  <c:v>652.9</c:v>
                </c:pt>
                <c:pt idx="4">
                  <c:v>784.15</c:v>
                </c:pt>
              </c:numCache>
            </c:numRef>
          </c:val>
          <c:extLst>
            <c:ext xmlns:c16="http://schemas.microsoft.com/office/drawing/2014/chart" uri="{C3380CC4-5D6E-409C-BE32-E72D297353CC}">
              <c16:uniqueId val="{00000000-FEB2-44C5-B8C7-44C779F0BE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345.96</c:v>
                </c:pt>
                <c:pt idx="2">
                  <c:v>525.91999999999996</c:v>
                </c:pt>
                <c:pt idx="3">
                  <c:v>470.79</c:v>
                </c:pt>
                <c:pt idx="4">
                  <c:v>628.99</c:v>
                </c:pt>
              </c:numCache>
            </c:numRef>
          </c:val>
          <c:smooth val="0"/>
          <c:extLst>
            <c:ext xmlns:c16="http://schemas.microsoft.com/office/drawing/2014/chart" uri="{C3380CC4-5D6E-409C-BE32-E72D297353CC}">
              <c16:uniqueId val="{00000001-FEB2-44C5-B8C7-44C779F0BE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三戸町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Cd3</v>
      </c>
      <c r="X8" s="35"/>
      <c r="Y8" s="35"/>
      <c r="Z8" s="35"/>
      <c r="AA8" s="35"/>
      <c r="AB8" s="35"/>
      <c r="AC8" s="35"/>
      <c r="AD8" s="36" t="str">
        <f>データ!$M$6</f>
        <v>非設置</v>
      </c>
      <c r="AE8" s="36"/>
      <c r="AF8" s="36"/>
      <c r="AG8" s="36"/>
      <c r="AH8" s="36"/>
      <c r="AI8" s="36"/>
      <c r="AJ8" s="36"/>
      <c r="AK8" s="3"/>
      <c r="AL8" s="37">
        <f>データ!S6</f>
        <v>9172</v>
      </c>
      <c r="AM8" s="37"/>
      <c r="AN8" s="37"/>
      <c r="AO8" s="37"/>
      <c r="AP8" s="37"/>
      <c r="AQ8" s="37"/>
      <c r="AR8" s="37"/>
      <c r="AS8" s="37"/>
      <c r="AT8" s="38">
        <f>データ!T6</f>
        <v>151.79</v>
      </c>
      <c r="AU8" s="38"/>
      <c r="AV8" s="38"/>
      <c r="AW8" s="38"/>
      <c r="AX8" s="38"/>
      <c r="AY8" s="38"/>
      <c r="AZ8" s="38"/>
      <c r="BA8" s="38"/>
      <c r="BB8" s="38">
        <f>データ!U6</f>
        <v>60.43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45" t="s">
        <v>21</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26.91</v>
      </c>
      <c r="Q10" s="38"/>
      <c r="R10" s="38"/>
      <c r="S10" s="38"/>
      <c r="T10" s="38"/>
      <c r="U10" s="38"/>
      <c r="V10" s="38"/>
      <c r="W10" s="38">
        <f>データ!Q6</f>
        <v>98.76</v>
      </c>
      <c r="X10" s="38"/>
      <c r="Y10" s="38"/>
      <c r="Z10" s="38"/>
      <c r="AA10" s="38"/>
      <c r="AB10" s="38"/>
      <c r="AC10" s="38"/>
      <c r="AD10" s="37">
        <f>データ!R6</f>
        <v>3300</v>
      </c>
      <c r="AE10" s="37"/>
      <c r="AF10" s="37"/>
      <c r="AG10" s="37"/>
      <c r="AH10" s="37"/>
      <c r="AI10" s="37"/>
      <c r="AJ10" s="37"/>
      <c r="AK10" s="2"/>
      <c r="AL10" s="37">
        <f>データ!V6</f>
        <v>2453</v>
      </c>
      <c r="AM10" s="37"/>
      <c r="AN10" s="37"/>
      <c r="AO10" s="37"/>
      <c r="AP10" s="37"/>
      <c r="AQ10" s="37"/>
      <c r="AR10" s="37"/>
      <c r="AS10" s="37"/>
      <c r="AT10" s="38">
        <f>データ!W6</f>
        <v>1.24</v>
      </c>
      <c r="AU10" s="38"/>
      <c r="AV10" s="38"/>
      <c r="AW10" s="38"/>
      <c r="AX10" s="38"/>
      <c r="AY10" s="38"/>
      <c r="AZ10" s="38"/>
      <c r="BA10" s="38"/>
      <c r="BB10" s="38">
        <f>データ!X6</f>
        <v>1978.23</v>
      </c>
      <c r="BC10" s="38"/>
      <c r="BD10" s="38"/>
      <c r="BE10" s="38"/>
      <c r="BF10" s="38"/>
      <c r="BG10" s="38"/>
      <c r="BH10" s="38"/>
      <c r="BI10" s="38"/>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74"/>
      <c r="BM15" s="75"/>
      <c r="BN15" s="75"/>
      <c r="BO15" s="75"/>
      <c r="BP15" s="75"/>
      <c r="BQ15" s="75"/>
      <c r="BR15" s="75"/>
      <c r="BS15" s="75"/>
      <c r="BT15" s="75"/>
      <c r="BU15" s="75"/>
      <c r="BV15" s="75"/>
      <c r="BW15" s="75"/>
      <c r="BX15" s="75"/>
      <c r="BY15" s="75"/>
      <c r="BZ15" s="7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8" t="s">
        <v>118</v>
      </c>
      <c r="BM16" s="69"/>
      <c r="BN16" s="69"/>
      <c r="BO16" s="69"/>
      <c r="BP16" s="69"/>
      <c r="BQ16" s="69"/>
      <c r="BR16" s="69"/>
      <c r="BS16" s="69"/>
      <c r="BT16" s="69"/>
      <c r="BU16" s="69"/>
      <c r="BV16" s="69"/>
      <c r="BW16" s="69"/>
      <c r="BX16" s="69"/>
      <c r="BY16" s="69"/>
      <c r="BZ16" s="7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9"/>
      <c r="BN17" s="69"/>
      <c r="BO17" s="69"/>
      <c r="BP17" s="69"/>
      <c r="BQ17" s="69"/>
      <c r="BR17" s="69"/>
      <c r="BS17" s="69"/>
      <c r="BT17" s="69"/>
      <c r="BU17" s="69"/>
      <c r="BV17" s="69"/>
      <c r="BW17" s="69"/>
      <c r="BX17" s="69"/>
      <c r="BY17" s="69"/>
      <c r="BZ17" s="7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9"/>
      <c r="BN18" s="69"/>
      <c r="BO18" s="69"/>
      <c r="BP18" s="69"/>
      <c r="BQ18" s="69"/>
      <c r="BR18" s="69"/>
      <c r="BS18" s="69"/>
      <c r="BT18" s="69"/>
      <c r="BU18" s="69"/>
      <c r="BV18" s="69"/>
      <c r="BW18" s="69"/>
      <c r="BX18" s="69"/>
      <c r="BY18" s="69"/>
      <c r="BZ18" s="7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9"/>
      <c r="BN19" s="69"/>
      <c r="BO19" s="69"/>
      <c r="BP19" s="69"/>
      <c r="BQ19" s="69"/>
      <c r="BR19" s="69"/>
      <c r="BS19" s="69"/>
      <c r="BT19" s="69"/>
      <c r="BU19" s="69"/>
      <c r="BV19" s="69"/>
      <c r="BW19" s="69"/>
      <c r="BX19" s="69"/>
      <c r="BY19" s="69"/>
      <c r="BZ19" s="7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9"/>
      <c r="BN20" s="69"/>
      <c r="BO20" s="69"/>
      <c r="BP20" s="69"/>
      <c r="BQ20" s="69"/>
      <c r="BR20" s="69"/>
      <c r="BS20" s="69"/>
      <c r="BT20" s="69"/>
      <c r="BU20" s="69"/>
      <c r="BV20" s="69"/>
      <c r="BW20" s="69"/>
      <c r="BX20" s="69"/>
      <c r="BY20" s="69"/>
      <c r="BZ20" s="7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9"/>
      <c r="BN21" s="69"/>
      <c r="BO21" s="69"/>
      <c r="BP21" s="69"/>
      <c r="BQ21" s="69"/>
      <c r="BR21" s="69"/>
      <c r="BS21" s="69"/>
      <c r="BT21" s="69"/>
      <c r="BU21" s="69"/>
      <c r="BV21" s="69"/>
      <c r="BW21" s="69"/>
      <c r="BX21" s="69"/>
      <c r="BY21" s="69"/>
      <c r="BZ21" s="7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9"/>
      <c r="BN22" s="69"/>
      <c r="BO22" s="69"/>
      <c r="BP22" s="69"/>
      <c r="BQ22" s="69"/>
      <c r="BR22" s="69"/>
      <c r="BS22" s="69"/>
      <c r="BT22" s="69"/>
      <c r="BU22" s="69"/>
      <c r="BV22" s="69"/>
      <c r="BW22" s="69"/>
      <c r="BX22" s="69"/>
      <c r="BY22" s="69"/>
      <c r="BZ22" s="7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9"/>
      <c r="BN23" s="69"/>
      <c r="BO23" s="69"/>
      <c r="BP23" s="69"/>
      <c r="BQ23" s="69"/>
      <c r="BR23" s="69"/>
      <c r="BS23" s="69"/>
      <c r="BT23" s="69"/>
      <c r="BU23" s="69"/>
      <c r="BV23" s="69"/>
      <c r="BW23" s="69"/>
      <c r="BX23" s="69"/>
      <c r="BY23" s="69"/>
      <c r="BZ23" s="7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9"/>
      <c r="BN24" s="69"/>
      <c r="BO24" s="69"/>
      <c r="BP24" s="69"/>
      <c r="BQ24" s="69"/>
      <c r="BR24" s="69"/>
      <c r="BS24" s="69"/>
      <c r="BT24" s="69"/>
      <c r="BU24" s="69"/>
      <c r="BV24" s="69"/>
      <c r="BW24" s="69"/>
      <c r="BX24" s="69"/>
      <c r="BY24" s="69"/>
      <c r="BZ24" s="7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9"/>
      <c r="BN25" s="69"/>
      <c r="BO25" s="69"/>
      <c r="BP25" s="69"/>
      <c r="BQ25" s="69"/>
      <c r="BR25" s="69"/>
      <c r="BS25" s="69"/>
      <c r="BT25" s="69"/>
      <c r="BU25" s="69"/>
      <c r="BV25" s="69"/>
      <c r="BW25" s="69"/>
      <c r="BX25" s="69"/>
      <c r="BY25" s="69"/>
      <c r="BZ25" s="7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9"/>
      <c r="BN26" s="69"/>
      <c r="BO26" s="69"/>
      <c r="BP26" s="69"/>
      <c r="BQ26" s="69"/>
      <c r="BR26" s="69"/>
      <c r="BS26" s="69"/>
      <c r="BT26" s="69"/>
      <c r="BU26" s="69"/>
      <c r="BV26" s="69"/>
      <c r="BW26" s="69"/>
      <c r="BX26" s="69"/>
      <c r="BY26" s="69"/>
      <c r="BZ26" s="7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9"/>
      <c r="BN27" s="69"/>
      <c r="BO27" s="69"/>
      <c r="BP27" s="69"/>
      <c r="BQ27" s="69"/>
      <c r="BR27" s="69"/>
      <c r="BS27" s="69"/>
      <c r="BT27" s="69"/>
      <c r="BU27" s="69"/>
      <c r="BV27" s="69"/>
      <c r="BW27" s="69"/>
      <c r="BX27" s="69"/>
      <c r="BY27" s="69"/>
      <c r="BZ27" s="7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9"/>
      <c r="BN28" s="69"/>
      <c r="BO28" s="69"/>
      <c r="BP28" s="69"/>
      <c r="BQ28" s="69"/>
      <c r="BR28" s="69"/>
      <c r="BS28" s="69"/>
      <c r="BT28" s="69"/>
      <c r="BU28" s="69"/>
      <c r="BV28" s="69"/>
      <c r="BW28" s="69"/>
      <c r="BX28" s="69"/>
      <c r="BY28" s="69"/>
      <c r="BZ28" s="7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9"/>
      <c r="BN29" s="69"/>
      <c r="BO29" s="69"/>
      <c r="BP29" s="69"/>
      <c r="BQ29" s="69"/>
      <c r="BR29" s="69"/>
      <c r="BS29" s="69"/>
      <c r="BT29" s="69"/>
      <c r="BU29" s="69"/>
      <c r="BV29" s="69"/>
      <c r="BW29" s="69"/>
      <c r="BX29" s="69"/>
      <c r="BY29" s="69"/>
      <c r="BZ29" s="7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9"/>
      <c r="BN30" s="69"/>
      <c r="BO30" s="69"/>
      <c r="BP30" s="69"/>
      <c r="BQ30" s="69"/>
      <c r="BR30" s="69"/>
      <c r="BS30" s="69"/>
      <c r="BT30" s="69"/>
      <c r="BU30" s="69"/>
      <c r="BV30" s="69"/>
      <c r="BW30" s="69"/>
      <c r="BX30" s="69"/>
      <c r="BY30" s="69"/>
      <c r="BZ30" s="7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9"/>
      <c r="BN31" s="69"/>
      <c r="BO31" s="69"/>
      <c r="BP31" s="69"/>
      <c r="BQ31" s="69"/>
      <c r="BR31" s="69"/>
      <c r="BS31" s="69"/>
      <c r="BT31" s="69"/>
      <c r="BU31" s="69"/>
      <c r="BV31" s="69"/>
      <c r="BW31" s="69"/>
      <c r="BX31" s="69"/>
      <c r="BY31" s="69"/>
      <c r="BZ31" s="7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9"/>
      <c r="BN32" s="69"/>
      <c r="BO32" s="69"/>
      <c r="BP32" s="69"/>
      <c r="BQ32" s="69"/>
      <c r="BR32" s="69"/>
      <c r="BS32" s="69"/>
      <c r="BT32" s="69"/>
      <c r="BU32" s="69"/>
      <c r="BV32" s="69"/>
      <c r="BW32" s="69"/>
      <c r="BX32" s="69"/>
      <c r="BY32" s="69"/>
      <c r="BZ32" s="7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9"/>
      <c r="BN33" s="69"/>
      <c r="BO33" s="69"/>
      <c r="BP33" s="69"/>
      <c r="BQ33" s="69"/>
      <c r="BR33" s="69"/>
      <c r="BS33" s="69"/>
      <c r="BT33" s="69"/>
      <c r="BU33" s="69"/>
      <c r="BV33" s="69"/>
      <c r="BW33" s="69"/>
      <c r="BX33" s="69"/>
      <c r="BY33" s="69"/>
      <c r="BZ33" s="7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9"/>
      <c r="BN34" s="69"/>
      <c r="BO34" s="69"/>
      <c r="BP34" s="69"/>
      <c r="BQ34" s="69"/>
      <c r="BR34" s="69"/>
      <c r="BS34" s="69"/>
      <c r="BT34" s="69"/>
      <c r="BU34" s="69"/>
      <c r="BV34" s="69"/>
      <c r="BW34" s="69"/>
      <c r="BX34" s="69"/>
      <c r="BY34" s="69"/>
      <c r="BZ34" s="7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9"/>
      <c r="BN35" s="69"/>
      <c r="BO35" s="69"/>
      <c r="BP35" s="69"/>
      <c r="BQ35" s="69"/>
      <c r="BR35" s="69"/>
      <c r="BS35" s="69"/>
      <c r="BT35" s="69"/>
      <c r="BU35" s="69"/>
      <c r="BV35" s="69"/>
      <c r="BW35" s="69"/>
      <c r="BX35" s="69"/>
      <c r="BY35" s="69"/>
      <c r="BZ35" s="7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9"/>
      <c r="BN36" s="69"/>
      <c r="BO36" s="69"/>
      <c r="BP36" s="69"/>
      <c r="BQ36" s="69"/>
      <c r="BR36" s="69"/>
      <c r="BS36" s="69"/>
      <c r="BT36" s="69"/>
      <c r="BU36" s="69"/>
      <c r="BV36" s="69"/>
      <c r="BW36" s="69"/>
      <c r="BX36" s="69"/>
      <c r="BY36" s="69"/>
      <c r="BZ36" s="7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9"/>
      <c r="BN37" s="69"/>
      <c r="BO37" s="69"/>
      <c r="BP37" s="69"/>
      <c r="BQ37" s="69"/>
      <c r="BR37" s="69"/>
      <c r="BS37" s="69"/>
      <c r="BT37" s="69"/>
      <c r="BU37" s="69"/>
      <c r="BV37" s="69"/>
      <c r="BW37" s="69"/>
      <c r="BX37" s="69"/>
      <c r="BY37" s="69"/>
      <c r="BZ37" s="7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9"/>
      <c r="BN38" s="69"/>
      <c r="BO38" s="69"/>
      <c r="BP38" s="69"/>
      <c r="BQ38" s="69"/>
      <c r="BR38" s="69"/>
      <c r="BS38" s="69"/>
      <c r="BT38" s="69"/>
      <c r="BU38" s="69"/>
      <c r="BV38" s="69"/>
      <c r="BW38" s="69"/>
      <c r="BX38" s="69"/>
      <c r="BY38" s="69"/>
      <c r="BZ38" s="7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9"/>
      <c r="BN39" s="69"/>
      <c r="BO39" s="69"/>
      <c r="BP39" s="69"/>
      <c r="BQ39" s="69"/>
      <c r="BR39" s="69"/>
      <c r="BS39" s="69"/>
      <c r="BT39" s="69"/>
      <c r="BU39" s="69"/>
      <c r="BV39" s="69"/>
      <c r="BW39" s="69"/>
      <c r="BX39" s="69"/>
      <c r="BY39" s="69"/>
      <c r="BZ39" s="7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9"/>
      <c r="BN40" s="69"/>
      <c r="BO40" s="69"/>
      <c r="BP40" s="69"/>
      <c r="BQ40" s="69"/>
      <c r="BR40" s="69"/>
      <c r="BS40" s="69"/>
      <c r="BT40" s="69"/>
      <c r="BU40" s="69"/>
      <c r="BV40" s="69"/>
      <c r="BW40" s="69"/>
      <c r="BX40" s="69"/>
      <c r="BY40" s="69"/>
      <c r="BZ40" s="7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9"/>
      <c r="BN41" s="69"/>
      <c r="BO41" s="69"/>
      <c r="BP41" s="69"/>
      <c r="BQ41" s="69"/>
      <c r="BR41" s="69"/>
      <c r="BS41" s="69"/>
      <c r="BT41" s="69"/>
      <c r="BU41" s="69"/>
      <c r="BV41" s="69"/>
      <c r="BW41" s="69"/>
      <c r="BX41" s="69"/>
      <c r="BY41" s="69"/>
      <c r="BZ41" s="7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9"/>
      <c r="BN42" s="69"/>
      <c r="BO42" s="69"/>
      <c r="BP42" s="69"/>
      <c r="BQ42" s="69"/>
      <c r="BR42" s="69"/>
      <c r="BS42" s="69"/>
      <c r="BT42" s="69"/>
      <c r="BU42" s="69"/>
      <c r="BV42" s="69"/>
      <c r="BW42" s="69"/>
      <c r="BX42" s="69"/>
      <c r="BY42" s="69"/>
      <c r="BZ42" s="7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9"/>
      <c r="BN43" s="69"/>
      <c r="BO43" s="69"/>
      <c r="BP43" s="69"/>
      <c r="BQ43" s="69"/>
      <c r="BR43" s="69"/>
      <c r="BS43" s="69"/>
      <c r="BT43" s="69"/>
      <c r="BU43" s="69"/>
      <c r="BV43" s="69"/>
      <c r="BW43" s="69"/>
      <c r="BX43" s="69"/>
      <c r="BY43" s="69"/>
      <c r="BZ43" s="7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1"/>
      <c r="BM44" s="72"/>
      <c r="BN44" s="72"/>
      <c r="BO44" s="72"/>
      <c r="BP44" s="72"/>
      <c r="BQ44" s="72"/>
      <c r="BR44" s="72"/>
      <c r="BS44" s="72"/>
      <c r="BT44" s="72"/>
      <c r="BU44" s="72"/>
      <c r="BV44" s="72"/>
      <c r="BW44" s="72"/>
      <c r="BX44" s="72"/>
      <c r="BY44" s="72"/>
      <c r="BZ44" s="7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8" t="s">
        <v>117</v>
      </c>
      <c r="BM47" s="69"/>
      <c r="BN47" s="69"/>
      <c r="BO47" s="69"/>
      <c r="BP47" s="69"/>
      <c r="BQ47" s="69"/>
      <c r="BR47" s="69"/>
      <c r="BS47" s="69"/>
      <c r="BT47" s="69"/>
      <c r="BU47" s="69"/>
      <c r="BV47" s="69"/>
      <c r="BW47" s="69"/>
      <c r="BX47" s="69"/>
      <c r="BY47" s="69"/>
      <c r="BZ47" s="7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9"/>
      <c r="BN48" s="69"/>
      <c r="BO48" s="69"/>
      <c r="BP48" s="69"/>
      <c r="BQ48" s="69"/>
      <c r="BR48" s="69"/>
      <c r="BS48" s="69"/>
      <c r="BT48" s="69"/>
      <c r="BU48" s="69"/>
      <c r="BV48" s="69"/>
      <c r="BW48" s="69"/>
      <c r="BX48" s="69"/>
      <c r="BY48" s="69"/>
      <c r="BZ48" s="7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9"/>
      <c r="BN49" s="69"/>
      <c r="BO49" s="69"/>
      <c r="BP49" s="69"/>
      <c r="BQ49" s="69"/>
      <c r="BR49" s="69"/>
      <c r="BS49" s="69"/>
      <c r="BT49" s="69"/>
      <c r="BU49" s="69"/>
      <c r="BV49" s="69"/>
      <c r="BW49" s="69"/>
      <c r="BX49" s="69"/>
      <c r="BY49" s="69"/>
      <c r="BZ49" s="7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9"/>
      <c r="BN50" s="69"/>
      <c r="BO50" s="69"/>
      <c r="BP50" s="69"/>
      <c r="BQ50" s="69"/>
      <c r="BR50" s="69"/>
      <c r="BS50" s="69"/>
      <c r="BT50" s="69"/>
      <c r="BU50" s="69"/>
      <c r="BV50" s="69"/>
      <c r="BW50" s="69"/>
      <c r="BX50" s="69"/>
      <c r="BY50" s="69"/>
      <c r="BZ50" s="7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9"/>
      <c r="BN51" s="69"/>
      <c r="BO51" s="69"/>
      <c r="BP51" s="69"/>
      <c r="BQ51" s="69"/>
      <c r="BR51" s="69"/>
      <c r="BS51" s="69"/>
      <c r="BT51" s="69"/>
      <c r="BU51" s="69"/>
      <c r="BV51" s="69"/>
      <c r="BW51" s="69"/>
      <c r="BX51" s="69"/>
      <c r="BY51" s="69"/>
      <c r="BZ51" s="7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9"/>
      <c r="BN52" s="69"/>
      <c r="BO52" s="69"/>
      <c r="BP52" s="69"/>
      <c r="BQ52" s="69"/>
      <c r="BR52" s="69"/>
      <c r="BS52" s="69"/>
      <c r="BT52" s="69"/>
      <c r="BU52" s="69"/>
      <c r="BV52" s="69"/>
      <c r="BW52" s="69"/>
      <c r="BX52" s="69"/>
      <c r="BY52" s="69"/>
      <c r="BZ52" s="7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9"/>
      <c r="BN53" s="69"/>
      <c r="BO53" s="69"/>
      <c r="BP53" s="69"/>
      <c r="BQ53" s="69"/>
      <c r="BR53" s="69"/>
      <c r="BS53" s="69"/>
      <c r="BT53" s="69"/>
      <c r="BU53" s="69"/>
      <c r="BV53" s="69"/>
      <c r="BW53" s="69"/>
      <c r="BX53" s="69"/>
      <c r="BY53" s="69"/>
      <c r="BZ53" s="7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9"/>
      <c r="BN54" s="69"/>
      <c r="BO54" s="69"/>
      <c r="BP54" s="69"/>
      <c r="BQ54" s="69"/>
      <c r="BR54" s="69"/>
      <c r="BS54" s="69"/>
      <c r="BT54" s="69"/>
      <c r="BU54" s="69"/>
      <c r="BV54" s="69"/>
      <c r="BW54" s="69"/>
      <c r="BX54" s="69"/>
      <c r="BY54" s="69"/>
      <c r="BZ54" s="7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9"/>
      <c r="BN55" s="69"/>
      <c r="BO55" s="69"/>
      <c r="BP55" s="69"/>
      <c r="BQ55" s="69"/>
      <c r="BR55" s="69"/>
      <c r="BS55" s="69"/>
      <c r="BT55" s="69"/>
      <c r="BU55" s="69"/>
      <c r="BV55" s="69"/>
      <c r="BW55" s="69"/>
      <c r="BX55" s="69"/>
      <c r="BY55" s="69"/>
      <c r="BZ55" s="7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9"/>
      <c r="BN56" s="69"/>
      <c r="BO56" s="69"/>
      <c r="BP56" s="69"/>
      <c r="BQ56" s="69"/>
      <c r="BR56" s="69"/>
      <c r="BS56" s="69"/>
      <c r="BT56" s="69"/>
      <c r="BU56" s="69"/>
      <c r="BV56" s="69"/>
      <c r="BW56" s="69"/>
      <c r="BX56" s="69"/>
      <c r="BY56" s="69"/>
      <c r="BZ56" s="7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9"/>
      <c r="BN57" s="69"/>
      <c r="BO57" s="69"/>
      <c r="BP57" s="69"/>
      <c r="BQ57" s="69"/>
      <c r="BR57" s="69"/>
      <c r="BS57" s="69"/>
      <c r="BT57" s="69"/>
      <c r="BU57" s="69"/>
      <c r="BV57" s="69"/>
      <c r="BW57" s="69"/>
      <c r="BX57" s="69"/>
      <c r="BY57" s="69"/>
      <c r="BZ57" s="7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9"/>
      <c r="BN58" s="69"/>
      <c r="BO58" s="69"/>
      <c r="BP58" s="69"/>
      <c r="BQ58" s="69"/>
      <c r="BR58" s="69"/>
      <c r="BS58" s="69"/>
      <c r="BT58" s="69"/>
      <c r="BU58" s="69"/>
      <c r="BV58" s="69"/>
      <c r="BW58" s="69"/>
      <c r="BX58" s="69"/>
      <c r="BY58" s="69"/>
      <c r="BZ58" s="7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9"/>
      <c r="BN59" s="69"/>
      <c r="BO59" s="69"/>
      <c r="BP59" s="69"/>
      <c r="BQ59" s="69"/>
      <c r="BR59" s="69"/>
      <c r="BS59" s="69"/>
      <c r="BT59" s="69"/>
      <c r="BU59" s="69"/>
      <c r="BV59" s="69"/>
      <c r="BW59" s="69"/>
      <c r="BX59" s="69"/>
      <c r="BY59" s="69"/>
      <c r="BZ59" s="70"/>
    </row>
    <row r="60" spans="1:78" ht="13.5" customHeight="1" x14ac:dyDescent="0.15">
      <c r="A60" s="2"/>
      <c r="B60" s="56" t="s">
        <v>28</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8"/>
      <c r="BM60" s="69"/>
      <c r="BN60" s="69"/>
      <c r="BO60" s="69"/>
      <c r="BP60" s="69"/>
      <c r="BQ60" s="69"/>
      <c r="BR60" s="69"/>
      <c r="BS60" s="69"/>
      <c r="BT60" s="69"/>
      <c r="BU60" s="69"/>
      <c r="BV60" s="69"/>
      <c r="BW60" s="69"/>
      <c r="BX60" s="69"/>
      <c r="BY60" s="69"/>
      <c r="BZ60" s="7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8"/>
      <c r="BM61" s="69"/>
      <c r="BN61" s="69"/>
      <c r="BO61" s="69"/>
      <c r="BP61" s="69"/>
      <c r="BQ61" s="69"/>
      <c r="BR61" s="69"/>
      <c r="BS61" s="69"/>
      <c r="BT61" s="69"/>
      <c r="BU61" s="69"/>
      <c r="BV61" s="69"/>
      <c r="BW61" s="69"/>
      <c r="BX61" s="69"/>
      <c r="BY61" s="69"/>
      <c r="BZ61" s="7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9"/>
      <c r="BN62" s="69"/>
      <c r="BO62" s="69"/>
      <c r="BP62" s="69"/>
      <c r="BQ62" s="69"/>
      <c r="BR62" s="69"/>
      <c r="BS62" s="69"/>
      <c r="BT62" s="69"/>
      <c r="BU62" s="69"/>
      <c r="BV62" s="69"/>
      <c r="BW62" s="69"/>
      <c r="BX62" s="69"/>
      <c r="BY62" s="69"/>
      <c r="BZ62" s="7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1"/>
      <c r="BM63" s="72"/>
      <c r="BN63" s="72"/>
      <c r="BO63" s="72"/>
      <c r="BP63" s="72"/>
      <c r="BQ63" s="72"/>
      <c r="BR63" s="72"/>
      <c r="BS63" s="72"/>
      <c r="BT63" s="72"/>
      <c r="BU63" s="72"/>
      <c r="BV63" s="72"/>
      <c r="BW63" s="72"/>
      <c r="BX63" s="72"/>
      <c r="BY63" s="72"/>
      <c r="BZ63" s="7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7" t="s">
        <v>29</v>
      </c>
      <c r="BM64" s="78"/>
      <c r="BN64" s="78"/>
      <c r="BO64" s="78"/>
      <c r="BP64" s="78"/>
      <c r="BQ64" s="78"/>
      <c r="BR64" s="78"/>
      <c r="BS64" s="78"/>
      <c r="BT64" s="78"/>
      <c r="BU64" s="78"/>
      <c r="BV64" s="78"/>
      <c r="BW64" s="78"/>
      <c r="BX64" s="78"/>
      <c r="BY64" s="78"/>
      <c r="BZ64" s="7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0"/>
      <c r="BM65" s="81"/>
      <c r="BN65" s="81"/>
      <c r="BO65" s="81"/>
      <c r="BP65" s="81"/>
      <c r="BQ65" s="81"/>
      <c r="BR65" s="81"/>
      <c r="BS65" s="81"/>
      <c r="BT65" s="81"/>
      <c r="BU65" s="81"/>
      <c r="BV65" s="81"/>
      <c r="BW65" s="81"/>
      <c r="BX65" s="81"/>
      <c r="BY65" s="81"/>
      <c r="BZ65" s="8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119</v>
      </c>
      <c r="BM66" s="69"/>
      <c r="BN66" s="69"/>
      <c r="BO66" s="69"/>
      <c r="BP66" s="69"/>
      <c r="BQ66" s="69"/>
      <c r="BR66" s="69"/>
      <c r="BS66" s="69"/>
      <c r="BT66" s="69"/>
      <c r="BU66" s="69"/>
      <c r="BV66" s="69"/>
      <c r="BW66" s="69"/>
      <c r="BX66" s="69"/>
      <c r="BY66" s="69"/>
      <c r="BZ66" s="7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9"/>
      <c r="BN67" s="69"/>
      <c r="BO67" s="69"/>
      <c r="BP67" s="69"/>
      <c r="BQ67" s="69"/>
      <c r="BR67" s="69"/>
      <c r="BS67" s="69"/>
      <c r="BT67" s="69"/>
      <c r="BU67" s="69"/>
      <c r="BV67" s="69"/>
      <c r="BW67" s="69"/>
      <c r="BX67" s="69"/>
      <c r="BY67" s="69"/>
      <c r="BZ67" s="7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9"/>
      <c r="BN68" s="69"/>
      <c r="BO68" s="69"/>
      <c r="BP68" s="69"/>
      <c r="BQ68" s="69"/>
      <c r="BR68" s="69"/>
      <c r="BS68" s="69"/>
      <c r="BT68" s="69"/>
      <c r="BU68" s="69"/>
      <c r="BV68" s="69"/>
      <c r="BW68" s="69"/>
      <c r="BX68" s="69"/>
      <c r="BY68" s="69"/>
      <c r="BZ68" s="7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9"/>
      <c r="BN69" s="69"/>
      <c r="BO69" s="69"/>
      <c r="BP69" s="69"/>
      <c r="BQ69" s="69"/>
      <c r="BR69" s="69"/>
      <c r="BS69" s="69"/>
      <c r="BT69" s="69"/>
      <c r="BU69" s="69"/>
      <c r="BV69" s="69"/>
      <c r="BW69" s="69"/>
      <c r="BX69" s="69"/>
      <c r="BY69" s="69"/>
      <c r="BZ69" s="7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9"/>
      <c r="BN70" s="69"/>
      <c r="BO70" s="69"/>
      <c r="BP70" s="69"/>
      <c r="BQ70" s="69"/>
      <c r="BR70" s="69"/>
      <c r="BS70" s="69"/>
      <c r="BT70" s="69"/>
      <c r="BU70" s="69"/>
      <c r="BV70" s="69"/>
      <c r="BW70" s="69"/>
      <c r="BX70" s="69"/>
      <c r="BY70" s="69"/>
      <c r="BZ70" s="7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9"/>
      <c r="BN71" s="69"/>
      <c r="BO71" s="69"/>
      <c r="BP71" s="69"/>
      <c r="BQ71" s="69"/>
      <c r="BR71" s="69"/>
      <c r="BS71" s="69"/>
      <c r="BT71" s="69"/>
      <c r="BU71" s="69"/>
      <c r="BV71" s="69"/>
      <c r="BW71" s="69"/>
      <c r="BX71" s="69"/>
      <c r="BY71" s="69"/>
      <c r="BZ71" s="7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9"/>
      <c r="BN72" s="69"/>
      <c r="BO72" s="69"/>
      <c r="BP72" s="69"/>
      <c r="BQ72" s="69"/>
      <c r="BR72" s="69"/>
      <c r="BS72" s="69"/>
      <c r="BT72" s="69"/>
      <c r="BU72" s="69"/>
      <c r="BV72" s="69"/>
      <c r="BW72" s="69"/>
      <c r="BX72" s="69"/>
      <c r="BY72" s="69"/>
      <c r="BZ72" s="7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9"/>
      <c r="BN73" s="69"/>
      <c r="BO73" s="69"/>
      <c r="BP73" s="69"/>
      <c r="BQ73" s="69"/>
      <c r="BR73" s="69"/>
      <c r="BS73" s="69"/>
      <c r="BT73" s="69"/>
      <c r="BU73" s="69"/>
      <c r="BV73" s="69"/>
      <c r="BW73" s="69"/>
      <c r="BX73" s="69"/>
      <c r="BY73" s="69"/>
      <c r="BZ73" s="7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9"/>
      <c r="BN74" s="69"/>
      <c r="BO74" s="69"/>
      <c r="BP74" s="69"/>
      <c r="BQ74" s="69"/>
      <c r="BR74" s="69"/>
      <c r="BS74" s="69"/>
      <c r="BT74" s="69"/>
      <c r="BU74" s="69"/>
      <c r="BV74" s="69"/>
      <c r="BW74" s="69"/>
      <c r="BX74" s="69"/>
      <c r="BY74" s="69"/>
      <c r="BZ74" s="7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9"/>
      <c r="BN75" s="69"/>
      <c r="BO75" s="69"/>
      <c r="BP75" s="69"/>
      <c r="BQ75" s="69"/>
      <c r="BR75" s="69"/>
      <c r="BS75" s="69"/>
      <c r="BT75" s="69"/>
      <c r="BU75" s="69"/>
      <c r="BV75" s="69"/>
      <c r="BW75" s="69"/>
      <c r="BX75" s="69"/>
      <c r="BY75" s="69"/>
      <c r="BZ75" s="7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9"/>
      <c r="BN76" s="69"/>
      <c r="BO76" s="69"/>
      <c r="BP76" s="69"/>
      <c r="BQ76" s="69"/>
      <c r="BR76" s="69"/>
      <c r="BS76" s="69"/>
      <c r="BT76" s="69"/>
      <c r="BU76" s="69"/>
      <c r="BV76" s="69"/>
      <c r="BW76" s="69"/>
      <c r="BX76" s="69"/>
      <c r="BY76" s="69"/>
      <c r="BZ76" s="7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9"/>
      <c r="BN77" s="69"/>
      <c r="BO77" s="69"/>
      <c r="BP77" s="69"/>
      <c r="BQ77" s="69"/>
      <c r="BR77" s="69"/>
      <c r="BS77" s="69"/>
      <c r="BT77" s="69"/>
      <c r="BU77" s="69"/>
      <c r="BV77" s="69"/>
      <c r="BW77" s="69"/>
      <c r="BX77" s="69"/>
      <c r="BY77" s="69"/>
      <c r="BZ77" s="7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9"/>
      <c r="BN78" s="69"/>
      <c r="BO78" s="69"/>
      <c r="BP78" s="69"/>
      <c r="BQ78" s="69"/>
      <c r="BR78" s="69"/>
      <c r="BS78" s="69"/>
      <c r="BT78" s="69"/>
      <c r="BU78" s="69"/>
      <c r="BV78" s="69"/>
      <c r="BW78" s="69"/>
      <c r="BX78" s="69"/>
      <c r="BY78" s="69"/>
      <c r="BZ78" s="7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9"/>
      <c r="BN79" s="69"/>
      <c r="BO79" s="69"/>
      <c r="BP79" s="69"/>
      <c r="BQ79" s="69"/>
      <c r="BR79" s="69"/>
      <c r="BS79" s="69"/>
      <c r="BT79" s="69"/>
      <c r="BU79" s="69"/>
      <c r="BV79" s="69"/>
      <c r="BW79" s="69"/>
      <c r="BX79" s="69"/>
      <c r="BY79" s="69"/>
      <c r="BZ79" s="7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9"/>
      <c r="BN81" s="69"/>
      <c r="BO81" s="69"/>
      <c r="BP81" s="69"/>
      <c r="BQ81" s="69"/>
      <c r="BR81" s="69"/>
      <c r="BS81" s="69"/>
      <c r="BT81" s="69"/>
      <c r="BU81" s="69"/>
      <c r="BV81" s="69"/>
      <c r="BW81" s="69"/>
      <c r="BX81" s="69"/>
      <c r="BY81" s="69"/>
      <c r="BZ81" s="7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1"/>
      <c r="BM82" s="72"/>
      <c r="BN82" s="72"/>
      <c r="BO82" s="72"/>
      <c r="BP82" s="72"/>
      <c r="BQ82" s="72"/>
      <c r="BR82" s="72"/>
      <c r="BS82" s="72"/>
      <c r="BT82" s="72"/>
      <c r="BU82" s="72"/>
      <c r="BV82" s="72"/>
      <c r="BW82" s="72"/>
      <c r="BX82" s="72"/>
      <c r="BY82" s="72"/>
      <c r="BZ82" s="73"/>
    </row>
    <row r="83" spans="1:78" x14ac:dyDescent="0.15">
      <c r="C83" s="59" t="s">
        <v>30</v>
      </c>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1P3hX2QtejxvD+MFS6isUNgb4VlvmkedGbx1bajX++UmHwLP8zjEPEVgZrqFrF/uxPCjwzMfLJ3QDkUrUYU1Vg==" saltValue="bXst3m2nH1DWUZM1puzU4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1" t="s">
        <v>54</v>
      </c>
      <c r="I3" s="62"/>
      <c r="J3" s="62"/>
      <c r="K3" s="62"/>
      <c r="L3" s="62"/>
      <c r="M3" s="62"/>
      <c r="N3" s="62"/>
      <c r="O3" s="62"/>
      <c r="P3" s="62"/>
      <c r="Q3" s="62"/>
      <c r="R3" s="62"/>
      <c r="S3" s="62"/>
      <c r="T3" s="62"/>
      <c r="U3" s="62"/>
      <c r="V3" s="62"/>
      <c r="W3" s="62"/>
      <c r="X3" s="63"/>
      <c r="Y3" s="67" t="s">
        <v>55</v>
      </c>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t="s">
        <v>56</v>
      </c>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row>
    <row r="4" spans="1:145" x14ac:dyDescent="0.15">
      <c r="A4" s="14" t="s">
        <v>57</v>
      </c>
      <c r="B4" s="16"/>
      <c r="C4" s="16"/>
      <c r="D4" s="16"/>
      <c r="E4" s="16"/>
      <c r="F4" s="16"/>
      <c r="G4" s="16"/>
      <c r="H4" s="64"/>
      <c r="I4" s="65"/>
      <c r="J4" s="65"/>
      <c r="K4" s="65"/>
      <c r="L4" s="65"/>
      <c r="M4" s="65"/>
      <c r="N4" s="65"/>
      <c r="O4" s="65"/>
      <c r="P4" s="65"/>
      <c r="Q4" s="65"/>
      <c r="R4" s="65"/>
      <c r="S4" s="65"/>
      <c r="T4" s="65"/>
      <c r="U4" s="65"/>
      <c r="V4" s="65"/>
      <c r="W4" s="65"/>
      <c r="X4" s="66"/>
      <c r="Y4" s="60" t="s">
        <v>58</v>
      </c>
      <c r="Z4" s="60"/>
      <c r="AA4" s="60"/>
      <c r="AB4" s="60"/>
      <c r="AC4" s="60"/>
      <c r="AD4" s="60"/>
      <c r="AE4" s="60"/>
      <c r="AF4" s="60"/>
      <c r="AG4" s="60"/>
      <c r="AH4" s="60"/>
      <c r="AI4" s="60"/>
      <c r="AJ4" s="60" t="s">
        <v>59</v>
      </c>
      <c r="AK4" s="60"/>
      <c r="AL4" s="60"/>
      <c r="AM4" s="60"/>
      <c r="AN4" s="60"/>
      <c r="AO4" s="60"/>
      <c r="AP4" s="60"/>
      <c r="AQ4" s="60"/>
      <c r="AR4" s="60"/>
      <c r="AS4" s="60"/>
      <c r="AT4" s="60"/>
      <c r="AU4" s="60" t="s">
        <v>60</v>
      </c>
      <c r="AV4" s="60"/>
      <c r="AW4" s="60"/>
      <c r="AX4" s="60"/>
      <c r="AY4" s="60"/>
      <c r="AZ4" s="60"/>
      <c r="BA4" s="60"/>
      <c r="BB4" s="60"/>
      <c r="BC4" s="60"/>
      <c r="BD4" s="60"/>
      <c r="BE4" s="60"/>
      <c r="BF4" s="60" t="s">
        <v>61</v>
      </c>
      <c r="BG4" s="60"/>
      <c r="BH4" s="60"/>
      <c r="BI4" s="60"/>
      <c r="BJ4" s="60"/>
      <c r="BK4" s="60"/>
      <c r="BL4" s="60"/>
      <c r="BM4" s="60"/>
      <c r="BN4" s="60"/>
      <c r="BO4" s="60"/>
      <c r="BP4" s="60"/>
      <c r="BQ4" s="60" t="s">
        <v>62</v>
      </c>
      <c r="BR4" s="60"/>
      <c r="BS4" s="60"/>
      <c r="BT4" s="60"/>
      <c r="BU4" s="60"/>
      <c r="BV4" s="60"/>
      <c r="BW4" s="60"/>
      <c r="BX4" s="60"/>
      <c r="BY4" s="60"/>
      <c r="BZ4" s="60"/>
      <c r="CA4" s="60"/>
      <c r="CB4" s="60" t="s">
        <v>63</v>
      </c>
      <c r="CC4" s="60"/>
      <c r="CD4" s="60"/>
      <c r="CE4" s="60"/>
      <c r="CF4" s="60"/>
      <c r="CG4" s="60"/>
      <c r="CH4" s="60"/>
      <c r="CI4" s="60"/>
      <c r="CJ4" s="60"/>
      <c r="CK4" s="60"/>
      <c r="CL4" s="60"/>
      <c r="CM4" s="60" t="s">
        <v>64</v>
      </c>
      <c r="CN4" s="60"/>
      <c r="CO4" s="60"/>
      <c r="CP4" s="60"/>
      <c r="CQ4" s="60"/>
      <c r="CR4" s="60"/>
      <c r="CS4" s="60"/>
      <c r="CT4" s="60"/>
      <c r="CU4" s="60"/>
      <c r="CV4" s="60"/>
      <c r="CW4" s="60"/>
      <c r="CX4" s="60" t="s">
        <v>65</v>
      </c>
      <c r="CY4" s="60"/>
      <c r="CZ4" s="60"/>
      <c r="DA4" s="60"/>
      <c r="DB4" s="60"/>
      <c r="DC4" s="60"/>
      <c r="DD4" s="60"/>
      <c r="DE4" s="60"/>
      <c r="DF4" s="60"/>
      <c r="DG4" s="60"/>
      <c r="DH4" s="60"/>
      <c r="DI4" s="60" t="s">
        <v>66</v>
      </c>
      <c r="DJ4" s="60"/>
      <c r="DK4" s="60"/>
      <c r="DL4" s="60"/>
      <c r="DM4" s="60"/>
      <c r="DN4" s="60"/>
      <c r="DO4" s="60"/>
      <c r="DP4" s="60"/>
      <c r="DQ4" s="60"/>
      <c r="DR4" s="60"/>
      <c r="DS4" s="60"/>
      <c r="DT4" s="60" t="s">
        <v>67</v>
      </c>
      <c r="DU4" s="60"/>
      <c r="DV4" s="60"/>
      <c r="DW4" s="60"/>
      <c r="DX4" s="60"/>
      <c r="DY4" s="60"/>
      <c r="DZ4" s="60"/>
      <c r="EA4" s="60"/>
      <c r="EB4" s="60"/>
      <c r="EC4" s="60"/>
      <c r="ED4" s="60"/>
      <c r="EE4" s="60" t="s">
        <v>68</v>
      </c>
      <c r="EF4" s="60"/>
      <c r="EG4" s="60"/>
      <c r="EH4" s="60"/>
      <c r="EI4" s="60"/>
      <c r="EJ4" s="60"/>
      <c r="EK4" s="60"/>
      <c r="EL4" s="60"/>
      <c r="EM4" s="60"/>
      <c r="EN4" s="60"/>
      <c r="EO4" s="6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24414</v>
      </c>
      <c r="D6" s="19">
        <f t="shared" si="3"/>
        <v>47</v>
      </c>
      <c r="E6" s="19">
        <f t="shared" si="3"/>
        <v>17</v>
      </c>
      <c r="F6" s="19">
        <f t="shared" si="3"/>
        <v>1</v>
      </c>
      <c r="G6" s="19">
        <f t="shared" si="3"/>
        <v>0</v>
      </c>
      <c r="H6" s="19" t="str">
        <f t="shared" si="3"/>
        <v>青森県　三戸町</v>
      </c>
      <c r="I6" s="19" t="str">
        <f t="shared" si="3"/>
        <v>法非適用</v>
      </c>
      <c r="J6" s="19" t="str">
        <f t="shared" si="3"/>
        <v>下水道事業</v>
      </c>
      <c r="K6" s="19" t="str">
        <f t="shared" si="3"/>
        <v>公共下水道</v>
      </c>
      <c r="L6" s="19" t="str">
        <f t="shared" si="3"/>
        <v>Cd3</v>
      </c>
      <c r="M6" s="19" t="str">
        <f t="shared" si="3"/>
        <v>非設置</v>
      </c>
      <c r="N6" s="20" t="str">
        <f t="shared" si="3"/>
        <v>-</v>
      </c>
      <c r="O6" s="20" t="str">
        <f t="shared" si="3"/>
        <v>該当数値なし</v>
      </c>
      <c r="P6" s="20">
        <f t="shared" si="3"/>
        <v>26.91</v>
      </c>
      <c r="Q6" s="20">
        <f t="shared" si="3"/>
        <v>98.76</v>
      </c>
      <c r="R6" s="20">
        <f t="shared" si="3"/>
        <v>3300</v>
      </c>
      <c r="S6" s="20">
        <f t="shared" si="3"/>
        <v>9172</v>
      </c>
      <c r="T6" s="20">
        <f t="shared" si="3"/>
        <v>151.79</v>
      </c>
      <c r="U6" s="20">
        <f t="shared" si="3"/>
        <v>60.43</v>
      </c>
      <c r="V6" s="20">
        <f t="shared" si="3"/>
        <v>2453</v>
      </c>
      <c r="W6" s="20">
        <f t="shared" si="3"/>
        <v>1.24</v>
      </c>
      <c r="X6" s="20">
        <f t="shared" si="3"/>
        <v>1978.23</v>
      </c>
      <c r="Y6" s="21">
        <f>IF(Y7="",NA(),Y7)</f>
        <v>71.69</v>
      </c>
      <c r="Z6" s="21">
        <f t="shared" ref="Z6:AH6" si="4">IF(Z7="",NA(),Z7)</f>
        <v>71.94</v>
      </c>
      <c r="AA6" s="21">
        <f t="shared" si="4"/>
        <v>75.47</v>
      </c>
      <c r="AB6" s="21">
        <f t="shared" si="4"/>
        <v>79.41</v>
      </c>
      <c r="AC6" s="21">
        <f t="shared" si="4"/>
        <v>74.150000000000006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4675.2299999999996</v>
      </c>
      <c r="BG6" s="21">
        <f t="shared" ref="BG6:BO6" si="7">IF(BG7="",NA(),BG7)</f>
        <v>4155.53</v>
      </c>
      <c r="BH6" s="21">
        <f t="shared" si="7"/>
        <v>3720.24</v>
      </c>
      <c r="BI6" s="21">
        <f t="shared" si="7"/>
        <v>3514.59</v>
      </c>
      <c r="BJ6" s="21">
        <f t="shared" si="7"/>
        <v>3799.38</v>
      </c>
      <c r="BK6" s="21">
        <f t="shared" si="7"/>
        <v>1689.65</v>
      </c>
      <c r="BL6" s="21">
        <f t="shared" si="7"/>
        <v>808.77</v>
      </c>
      <c r="BM6" s="21">
        <f t="shared" si="7"/>
        <v>560.16</v>
      </c>
      <c r="BN6" s="21">
        <f t="shared" si="7"/>
        <v>954.29</v>
      </c>
      <c r="BO6" s="21">
        <f t="shared" si="7"/>
        <v>1332.23</v>
      </c>
      <c r="BP6" s="20" t="str">
        <f>IF(BP7="","",IF(BP7="-","【-】","【"&amp;SUBSTITUTE(TEXT(BP7,"#,##0.00"),"-","△")&amp;"】"))</f>
        <v>【652.82】</v>
      </c>
      <c r="BQ6" s="21">
        <f>IF(BQ7="",NA(),BQ7)</f>
        <v>25.17</v>
      </c>
      <c r="BR6" s="21">
        <f t="shared" ref="BR6:BZ6" si="8">IF(BR7="",NA(),BR7)</f>
        <v>24.37</v>
      </c>
      <c r="BS6" s="21">
        <f t="shared" si="8"/>
        <v>26.23</v>
      </c>
      <c r="BT6" s="21">
        <f t="shared" si="8"/>
        <v>27.55</v>
      </c>
      <c r="BU6" s="21">
        <f t="shared" si="8"/>
        <v>23.17</v>
      </c>
      <c r="BV6" s="21">
        <f t="shared" si="8"/>
        <v>58.12</v>
      </c>
      <c r="BW6" s="21">
        <f t="shared" si="8"/>
        <v>48.2</v>
      </c>
      <c r="BX6" s="21">
        <f t="shared" si="8"/>
        <v>30.88</v>
      </c>
      <c r="BY6" s="21">
        <f t="shared" si="8"/>
        <v>34.03</v>
      </c>
      <c r="BZ6" s="21">
        <f t="shared" si="8"/>
        <v>26.53</v>
      </c>
      <c r="CA6" s="20" t="str">
        <f>IF(CA7="","",IF(CA7="-","【-】","【"&amp;SUBSTITUTE(TEXT(CA7,"#,##0.00"),"-","△")&amp;"】"))</f>
        <v>【97.61】</v>
      </c>
      <c r="CB6" s="21">
        <f>IF(CB7="",NA(),CB7)</f>
        <v>696.92</v>
      </c>
      <c r="CC6" s="21">
        <f t="shared" ref="CC6:CK6" si="9">IF(CC7="",NA(),CC7)</f>
        <v>728.47</v>
      </c>
      <c r="CD6" s="21">
        <f t="shared" si="9"/>
        <v>685.9</v>
      </c>
      <c r="CE6" s="21">
        <f t="shared" si="9"/>
        <v>652.9</v>
      </c>
      <c r="CF6" s="21">
        <f t="shared" si="9"/>
        <v>784.15</v>
      </c>
      <c r="CG6" s="21">
        <f t="shared" si="9"/>
        <v>304.98</v>
      </c>
      <c r="CH6" s="21">
        <f t="shared" si="9"/>
        <v>345.96</v>
      </c>
      <c r="CI6" s="21">
        <f t="shared" si="9"/>
        <v>525.91999999999996</v>
      </c>
      <c r="CJ6" s="21">
        <f t="shared" si="9"/>
        <v>470.79</v>
      </c>
      <c r="CK6" s="21">
        <f t="shared" si="9"/>
        <v>628.99</v>
      </c>
      <c r="CL6" s="20" t="str">
        <f>IF(CL7="","",IF(CL7="-","【-】","【"&amp;SUBSTITUTE(TEXT(CL7,"#,##0.00"),"-","△")&amp;"】"))</f>
        <v>【138.29】</v>
      </c>
      <c r="CM6" s="21">
        <f>IF(CM7="",NA(),CM7)</f>
        <v>24.07</v>
      </c>
      <c r="CN6" s="21">
        <f t="shared" ref="CN6:CV6" si="10">IF(CN7="",NA(),CN7)</f>
        <v>25.64</v>
      </c>
      <c r="CO6" s="21">
        <f t="shared" si="10"/>
        <v>27.57</v>
      </c>
      <c r="CP6" s="21">
        <f t="shared" si="10"/>
        <v>27.29</v>
      </c>
      <c r="CQ6" s="21">
        <f t="shared" si="10"/>
        <v>26</v>
      </c>
      <c r="CR6" s="21">
        <f t="shared" si="10"/>
        <v>36.97</v>
      </c>
      <c r="CS6" s="21">
        <f t="shared" si="10"/>
        <v>39.51</v>
      </c>
      <c r="CT6" s="21">
        <f t="shared" si="10"/>
        <v>41.6</v>
      </c>
      <c r="CU6" s="21">
        <f t="shared" si="10"/>
        <v>43.76</v>
      </c>
      <c r="CV6" s="21">
        <f t="shared" si="10"/>
        <v>40.72</v>
      </c>
      <c r="CW6" s="20" t="str">
        <f>IF(CW7="","",IF(CW7="-","【-】","【"&amp;SUBSTITUTE(TEXT(CW7,"#,##0.00"),"-","△")&amp;"】"))</f>
        <v>【59.10】</v>
      </c>
      <c r="CX6" s="21">
        <f>IF(CX7="",NA(),CX7)</f>
        <v>43.07</v>
      </c>
      <c r="CY6" s="21">
        <f t="shared" ref="CY6:DG6" si="11">IF(CY7="",NA(),CY7)</f>
        <v>45.72</v>
      </c>
      <c r="CZ6" s="21">
        <f t="shared" si="11"/>
        <v>46.77</v>
      </c>
      <c r="DA6" s="21">
        <f t="shared" si="11"/>
        <v>47.81</v>
      </c>
      <c r="DB6" s="21">
        <f t="shared" si="11"/>
        <v>50.14</v>
      </c>
      <c r="DC6" s="21">
        <f t="shared" si="11"/>
        <v>67.12</v>
      </c>
      <c r="DD6" s="21">
        <f t="shared" si="11"/>
        <v>61.03</v>
      </c>
      <c r="DE6" s="21">
        <f t="shared" si="11"/>
        <v>64.790000000000006</v>
      </c>
      <c r="DF6" s="21">
        <f t="shared" si="11"/>
        <v>65.75</v>
      </c>
      <c r="DG6" s="21">
        <f t="shared" si="11"/>
        <v>67.569999999999993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0.56999999999999995</v>
      </c>
      <c r="EK6" s="20">
        <f t="shared" si="14"/>
        <v>0</v>
      </c>
      <c r="EL6" s="20">
        <f t="shared" si="14"/>
        <v>0</v>
      </c>
      <c r="EM6" s="20">
        <f t="shared" si="14"/>
        <v>0</v>
      </c>
      <c r="EN6" s="21">
        <f t="shared" si="14"/>
        <v>3.35</v>
      </c>
      <c r="EO6" s="20" t="str">
        <f>IF(EO7="","",IF(EO7="-","【-】","【"&amp;SUBSTITUTE(TEXT(EO7,"#,##0.00"),"-","△")&amp;"】"))</f>
        <v>【0.23】</v>
      </c>
    </row>
    <row r="7" spans="1:145" s="22" customFormat="1" x14ac:dyDescent="0.15">
      <c r="A7" s="14"/>
      <c r="B7" s="23">
        <v>2022</v>
      </c>
      <c r="C7" s="23">
        <v>24414</v>
      </c>
      <c r="D7" s="23">
        <v>47</v>
      </c>
      <c r="E7" s="23">
        <v>17</v>
      </c>
      <c r="F7" s="23">
        <v>1</v>
      </c>
      <c r="G7" s="23">
        <v>0</v>
      </c>
      <c r="H7" s="23" t="s">
        <v>98</v>
      </c>
      <c r="I7" s="23" t="s">
        <v>99</v>
      </c>
      <c r="J7" s="23" t="s">
        <v>100</v>
      </c>
      <c r="K7" s="23" t="s">
        <v>101</v>
      </c>
      <c r="L7" s="23" t="s">
        <v>102</v>
      </c>
      <c r="M7" s="23" t="s">
        <v>103</v>
      </c>
      <c r="N7" s="24" t="s">
        <v>104</v>
      </c>
      <c r="O7" s="24" t="s">
        <v>105</v>
      </c>
      <c r="P7" s="24">
        <v>26.91</v>
      </c>
      <c r="Q7" s="24">
        <v>98.76</v>
      </c>
      <c r="R7" s="24">
        <v>3300</v>
      </c>
      <c r="S7" s="24">
        <v>9172</v>
      </c>
      <c r="T7" s="24">
        <v>151.79</v>
      </c>
      <c r="U7" s="24">
        <v>60.43</v>
      </c>
      <c r="V7" s="24">
        <v>2453</v>
      </c>
      <c r="W7" s="24">
        <v>1.24</v>
      </c>
      <c r="X7" s="24">
        <v>1978.23</v>
      </c>
      <c r="Y7" s="24">
        <v>71.69</v>
      </c>
      <c r="Z7" s="24">
        <v>71.94</v>
      </c>
      <c r="AA7" s="24">
        <v>75.47</v>
      </c>
      <c r="AB7" s="24">
        <v>79.41</v>
      </c>
      <c r="AC7" s="24">
        <v>74.150000000000006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4675.2299999999996</v>
      </c>
      <c r="BG7" s="24">
        <v>4155.53</v>
      </c>
      <c r="BH7" s="24">
        <v>3720.24</v>
      </c>
      <c r="BI7" s="24">
        <v>3514.59</v>
      </c>
      <c r="BJ7" s="24">
        <v>3799.38</v>
      </c>
      <c r="BK7" s="24">
        <v>1689.65</v>
      </c>
      <c r="BL7" s="24">
        <v>808.77</v>
      </c>
      <c r="BM7" s="24">
        <v>560.16</v>
      </c>
      <c r="BN7" s="24">
        <v>954.29</v>
      </c>
      <c r="BO7" s="24">
        <v>1332.23</v>
      </c>
      <c r="BP7" s="24">
        <v>652.82000000000005</v>
      </c>
      <c r="BQ7" s="24">
        <v>25.17</v>
      </c>
      <c r="BR7" s="24">
        <v>24.37</v>
      </c>
      <c r="BS7" s="24">
        <v>26.23</v>
      </c>
      <c r="BT7" s="24">
        <v>27.55</v>
      </c>
      <c r="BU7" s="24">
        <v>23.17</v>
      </c>
      <c r="BV7" s="24">
        <v>58.12</v>
      </c>
      <c r="BW7" s="24">
        <v>48.2</v>
      </c>
      <c r="BX7" s="24">
        <v>30.88</v>
      </c>
      <c r="BY7" s="24">
        <v>34.03</v>
      </c>
      <c r="BZ7" s="24">
        <v>26.53</v>
      </c>
      <c r="CA7" s="24">
        <v>97.61</v>
      </c>
      <c r="CB7" s="24">
        <v>696.92</v>
      </c>
      <c r="CC7" s="24">
        <v>728.47</v>
      </c>
      <c r="CD7" s="24">
        <v>685.9</v>
      </c>
      <c r="CE7" s="24">
        <v>652.9</v>
      </c>
      <c r="CF7" s="24">
        <v>784.15</v>
      </c>
      <c r="CG7" s="24">
        <v>304.98</v>
      </c>
      <c r="CH7" s="24">
        <v>345.96</v>
      </c>
      <c r="CI7" s="24">
        <v>525.91999999999996</v>
      </c>
      <c r="CJ7" s="24">
        <v>470.79</v>
      </c>
      <c r="CK7" s="24">
        <v>628.99</v>
      </c>
      <c r="CL7" s="24">
        <v>138.29</v>
      </c>
      <c r="CM7" s="24">
        <v>24.07</v>
      </c>
      <c r="CN7" s="24">
        <v>25.64</v>
      </c>
      <c r="CO7" s="24">
        <v>27.57</v>
      </c>
      <c r="CP7" s="24">
        <v>27.29</v>
      </c>
      <c r="CQ7" s="24">
        <v>26</v>
      </c>
      <c r="CR7" s="24">
        <v>36.97</v>
      </c>
      <c r="CS7" s="24">
        <v>39.51</v>
      </c>
      <c r="CT7" s="24">
        <v>41.6</v>
      </c>
      <c r="CU7" s="24">
        <v>43.76</v>
      </c>
      <c r="CV7" s="24">
        <v>40.72</v>
      </c>
      <c r="CW7" s="24">
        <v>59.1</v>
      </c>
      <c r="CX7" s="24">
        <v>43.07</v>
      </c>
      <c r="CY7" s="24">
        <v>45.72</v>
      </c>
      <c r="CZ7" s="24">
        <v>46.77</v>
      </c>
      <c r="DA7" s="24">
        <v>47.81</v>
      </c>
      <c r="DB7" s="24">
        <v>50.14</v>
      </c>
      <c r="DC7" s="24">
        <v>67.12</v>
      </c>
      <c r="DD7" s="24">
        <v>61.03</v>
      </c>
      <c r="DE7" s="24">
        <v>64.790000000000006</v>
      </c>
      <c r="DF7" s="24">
        <v>65.75</v>
      </c>
      <c r="DG7" s="24">
        <v>67.569999999999993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0.56999999999999995</v>
      </c>
      <c r="EK7" s="24">
        <v>0</v>
      </c>
      <c r="EL7" s="24">
        <v>0</v>
      </c>
      <c r="EM7" s="24">
        <v>0</v>
      </c>
      <c r="EN7" s="24">
        <v>3.35</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建設課03</cp:lastModifiedBy>
  <cp:lastPrinted>2024-01-29T00:54:12Z</cp:lastPrinted>
  <dcterms:created xsi:type="dcterms:W3CDTF">2023-12-12T02:46:07Z</dcterms:created>
  <dcterms:modified xsi:type="dcterms:W3CDTF">2024-01-29T00:54:14Z</dcterms:modified>
  <cp:category/>
</cp:coreProperties>
</file>