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3500900___文化学習活動推進課\0000_年度超え\1003_指定管理関係\01_文化施設\R6\10_その他\45_駐車場経営分析（R5）\（R6回投票 ダウンロード済）【経営比較分析表】2023_022012_47_140\"/>
    </mc:Choice>
  </mc:AlternateContent>
  <workbookProtection workbookAlgorithmName="SHA-512" workbookHashValue="aTAfV+7Y2cui2S8VceNT5ZePQlfHZ35pVT0kKrqmg52FcFGDn8aVpwMXMXHsWL322xKcJrr/q7k3wQ06u40xfQ==" workbookSaltValue="C5btJ+1BQdnUpvizjFznAw=="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<sst xmlns="http://schemas.openxmlformats.org/spreadsheetml/2006/main" count="278" uniqueCount="154">
  <si>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</si>
  <si>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</si>
  <si>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</si>
  <si>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</si>
  <si>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</si>
  <si>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</si>
  <si>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</si>
  <si>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</si>
  <si>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</si>
  <si>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</si>
  <si>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</si>
  <si>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</si>
  <si>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</si>
  <si>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</si>
  <si>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</si>
  <si>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</si>
  <si>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</si>
  <si>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</si>
  <si>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</si>
  <si>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</si>
  <si>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</si>
  <si>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</si>
  <si>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</si>
  <si>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</si>
  <si>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</si>
  <si>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</si>
  <si>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</si>
  <si>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</si>
  <si>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</si>
  <si>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</si>
  <si>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</si>
  <si>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</si>
  <si>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</si>
  <si>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</si>
  <si>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</si>
  <si>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</si>
  <si>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</si>
  <si>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</si>
  <si>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</si>
  <si>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</si>
  <si>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</si>
  <si>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</si>
  <si>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</si>
  <si>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</si>
  <si>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</si>
  <si>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</si>
  <si>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</si>
  <si>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</si>
  <si>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</si>
  <si>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</si>
  <si>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</si>
  <si>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</si>
  <si>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</si>
  <si>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</si>
  <si>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</si>
  <si>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</si>
  <si>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</si>
  <si>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</si>
  <si>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</si>
  <si>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</si>
  <si>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</si>
  <si>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</si>
  <si>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</si>
  <si>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</si>
  <si>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</si>
  <si>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</si>
  <si>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</si>
  <si>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</si>
  <si>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</si>
  <si>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</si>
  <si>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</si>
  <si>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</si>
  <si>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</si>
  <si>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</si>
  <si>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</si>
  <si>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</si>
  <si>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</si>
  <si>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</si>
  <si>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</si>
  <si>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</si>
  <si>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</si>
  <si>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</si>
  <si>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</si>
  <si>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</si>
  <si>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</si>
  <si>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</si>
  <si>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</si>
  <si>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</si>
  <si>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</si>
  <si>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</si>
  <si>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</si>
  <si>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</si>
  <si>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</si>
  <si>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</si>
  <si>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</si>
  <si>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</si>
  <si>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</si>
  <si>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</si>
  <si>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</si>
  <si>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</si>
  <si>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</si>
  <si>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</si>
  <si>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</si>
  <si>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</si>
  <si>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</si>
  <si>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</si>
  <si>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</si>
  <si>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</si>
  <si>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</si>
  <si>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</si>
  <si>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</si>
  <si>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</si>
  <si>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</si>
  <si>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</si>
  <si>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</si>
  <si>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</si>
  <si>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</si>
  <si>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</si>
  <si>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</si>
  <si>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当該値(N-2)</t>
    <phoneticPr fontId="5"/>
  </si>
  <si>
    <t>当該値(N)</t>
    <phoneticPr fontId="5"/>
  </si>
  <si>
    <t>当該値(N-2)</t>
    <phoneticPr fontId="5"/>
  </si>
  <si>
    <t>当該値(N-1)</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</si>
  <si>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</si>
  <si>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</si>
  <si>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</si>
  <si>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</si>
  <si>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</si>
  <si>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</si>
  <si>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</si>
  <si>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</si>
  <si>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</si>
  <si>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青森市</t>
  </si>
  <si>
    <t>青森市文化会館地下駐車場</t>
  </si>
  <si>
    <t>法非適用</t>
  </si>
  <si>
    <t>駐車場整備事業</t>
  </si>
  <si>
    <t>-</t>
  </si>
  <si>
    <t>Ａ２Ｂ２</t>
  </si>
  <si>
    <t>非設置</t>
  </si>
  <si>
    <t>該当数値なし</t>
  </si>
  <si>
    <t>都市計画駐車場 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</si>
  <si>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</si>
  <si>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</si>
  <si>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</si>
  <si>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</si>
  <si>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</si>
  <si>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</si>
  <si>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</si>
  <si>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</si>
  <si>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</si>
  <si>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将来に渡る設備投資については、現時点では見込まれていないものの、建設後40年以上が経過していることから検討の必要がある。</t>
    <phoneticPr fontId="5"/>
  </si>
  <si>
    <t>本駐車場は、青森市文化会館の附置義務駐車場であり、収益等の状況は施設の利用状況に左右される。
令和5年度は前年からの施設利用の回復傾向を受け、稼働率も7.9ポイント増加し、令和2年度から緩やかに回復を続けている。
一方、駐車場精算機の改修や天井修繕工事などに要する経費が発生したため、収益的収支比率、売上高GOP比率及びEBITDAの指標が軒並み悪化しているが、これらは単年度のみの影響にとどまり、今後の収支状況には影響がないものと考えられる。</t>
    <rPh sb="53" eb="54">
      <t>マエ</t>
    </rPh>
    <rPh sb="54" eb="55">
      <t>ネン</t>
    </rPh>
    <rPh sb="58" eb="60">
      <t>シセツ</t>
    </rPh>
    <rPh sb="60" eb="62">
      <t>リヨウ</t>
    </rPh>
    <rPh sb="63" eb="65">
      <t>カイフク</t>
    </rPh>
    <rPh sb="65" eb="67">
      <t>ケイコウ</t>
    </rPh>
    <rPh sb="68" eb="69">
      <t>ウ</t>
    </rPh>
    <rPh sb="71" eb="73">
      <t>カドウ</t>
    </rPh>
    <rPh sb="73" eb="74">
      <t>リツ</t>
    </rPh>
    <rPh sb="82" eb="84">
      <t>ゾウカ</t>
    </rPh>
    <rPh sb="86" eb="88">
      <t>レイワ</t>
    </rPh>
    <rPh sb="89" eb="90">
      <t>ネン</t>
    </rPh>
    <rPh sb="90" eb="91">
      <t>ド</t>
    </rPh>
    <rPh sb="93" eb="94">
      <t>ユル</t>
    </rPh>
    <rPh sb="97" eb="99">
      <t>カイフク</t>
    </rPh>
    <rPh sb="100" eb="101">
      <t>ツヅ</t>
    </rPh>
    <rPh sb="107" eb="109">
      <t>イッポウ</t>
    </rPh>
    <rPh sb="110" eb="112">
      <t>チュウシャ</t>
    </rPh>
    <rPh sb="112" eb="113">
      <t>バ</t>
    </rPh>
    <rPh sb="113" eb="115">
      <t>セイサン</t>
    </rPh>
    <rPh sb="115" eb="116">
      <t>キ</t>
    </rPh>
    <rPh sb="117" eb="119">
      <t>カイシュウ</t>
    </rPh>
    <rPh sb="120" eb="122">
      <t>テンジョウ</t>
    </rPh>
    <rPh sb="122" eb="124">
      <t>シュウゼン</t>
    </rPh>
    <rPh sb="124" eb="126">
      <t>コウジ</t>
    </rPh>
    <rPh sb="129" eb="130">
      <t>ヨウ</t>
    </rPh>
    <rPh sb="132" eb="134">
      <t>ケイヒ</t>
    </rPh>
    <rPh sb="135" eb="137">
      <t>ハッセイ</t>
    </rPh>
    <rPh sb="142" eb="145">
      <t>シュウエキテキ</t>
    </rPh>
    <rPh sb="145" eb="147">
      <t>シュウシ</t>
    </rPh>
    <rPh sb="147" eb="149">
      <t>ヒリツ</t>
    </rPh>
    <rPh sb="170" eb="172">
      <t>ノキナ</t>
    </rPh>
    <rPh sb="173" eb="175">
      <t>アッカ</t>
    </rPh>
    <rPh sb="185" eb="188">
      <t>タンネンド</t>
    </rPh>
    <rPh sb="191" eb="193">
      <t>エイキョウ</t>
    </rPh>
    <rPh sb="199" eb="201">
      <t>コンゴ</t>
    </rPh>
    <rPh sb="202" eb="204">
      <t>シュウシ</t>
    </rPh>
    <rPh sb="204" eb="206">
      <t>ジョウキョウ</t>
    </rPh>
    <rPh sb="208" eb="210">
      <t>エイキョウ</t>
    </rPh>
    <rPh sb="216" eb="217">
      <t>カンガ</t>
    </rPh>
    <phoneticPr fontId="5"/>
  </si>
  <si>
    <t>令和5年度は前年から継続する施設利用の回復を受け、稼働率が7.9ポイント増加し、令和2年度から緩やかに回復を続けている。
しかしながら、稼働率はコロナ禍前の令和元年度までの水準には届いておらず、近隣に低料金の民間駐車場が増加していることも稼働率が上がらない要因と考えられる。</t>
    <rPh sb="10" eb="12">
      <t>ケイゾク</t>
    </rPh>
    <phoneticPr fontId="5"/>
  </si>
  <si>
    <t>施設利用者が中心となって利用する駐車場であり、
令和5年度は前年から継続する施設利用の回復を受け、稼働率が7.9ポイント増加し、令和2年度から緩やかに回復を続けている。
稼働率が回復した一方で、修繕案件等の影響により収益的収支比率、売上高GOP比率及びEBITDAの各指標が軒並み悪化したが、これらは単年度の影響にとどまり、次年度以降は改善するものと考えられる。
また、近隣の駐車場環境の変化などに伴い、駐車場稼働率は類似施設との比較で低い水準で推移している状況は変わらないものの、突発的な修繕等が発生しなければ収益は回復する見通しである。
今後は施設利用の回復傾向を着実に駐車場利用に繋げ、早期の黒字回復を達成して以前の安定経営を継続するよう努めていく。</t>
    <rPh sb="89" eb="91">
      <t>カイフク</t>
    </rPh>
    <rPh sb="93" eb="95">
      <t>イッポウ</t>
    </rPh>
    <rPh sb="97" eb="99">
      <t>シュウゼン</t>
    </rPh>
    <rPh sb="99" eb="101">
      <t>アンケン</t>
    </rPh>
    <rPh sb="101" eb="102">
      <t>トウ</t>
    </rPh>
    <rPh sb="103" eb="105">
      <t>エイキョウ</t>
    </rPh>
    <rPh sb="108" eb="111">
      <t>シュウエキテキ</t>
    </rPh>
    <rPh sb="111" eb="113">
      <t>シュウシ</t>
    </rPh>
    <rPh sb="113" eb="115">
      <t>ヒリツ</t>
    </rPh>
    <rPh sb="133" eb="136">
      <t>カクシヒョウ</t>
    </rPh>
    <rPh sb="137" eb="139">
      <t>ノキナ</t>
    </rPh>
    <rPh sb="140" eb="142">
      <t>アッカ</t>
    </rPh>
    <rPh sb="151" eb="152">
      <t>ネン</t>
    </rPh>
    <rPh sb="152" eb="153">
      <t>ド</t>
    </rPh>
    <rPh sb="154" eb="156">
      <t>エイキョウ</t>
    </rPh>
    <rPh sb="162" eb="165">
      <t>ジネンド</t>
    </rPh>
    <rPh sb="165" eb="167">
      <t>イコウ</t>
    </rPh>
    <rPh sb="168" eb="170">
      <t>カイゼン</t>
    </rPh>
    <rPh sb="175" eb="176">
      <t>カンガ</t>
    </rPh>
    <rPh sb="199" eb="200">
      <t>トモナ</t>
    </rPh>
    <rPh sb="241" eb="244">
      <t>トッパツテキ</t>
    </rPh>
    <rPh sb="245" eb="247">
      <t>シュウゼン</t>
    </rPh>
    <rPh sb="247" eb="248">
      <t>トウ</t>
    </rPh>
    <rPh sb="249" eb="251">
      <t>ハッセイ</t>
    </rPh>
    <rPh sb="259" eb="261">
      <t>カイフク</t>
    </rPh>
    <rPh sb="263" eb="265">
      <t>ミトオ</t>
    </rPh>
    <rPh sb="274" eb="276">
      <t>シセツ</t>
    </rPh>
    <rPh sb="276" eb="278">
      <t>リヨウ</t>
    </rPh>
    <rPh sb="279" eb="281">
      <t>カイフク</t>
    </rPh>
    <rPh sb="281" eb="283">
      <t>ケイコウ</t>
    </rPh>
    <rPh sb="284" eb="286">
      <t>チャクジツ</t>
    </rPh>
    <rPh sb="287" eb="289">
      <t>チュウシャ</t>
    </rPh>
    <rPh sb="289" eb="290">
      <t>バ</t>
    </rPh>
    <rPh sb="290" eb="292">
      <t>リヨウ</t>
    </rPh>
    <rPh sb="293" eb="294">
      <t>ツナ</t>
    </rPh>
    <rPh sb="296" eb="298">
      <t>ソウキ</t>
    </rPh>
    <rPh sb="299" eb="301">
      <t>クロジ</t>
    </rPh>
    <rPh sb="301" eb="303">
      <t>カイフク</t>
    </rPh>
    <rPh sb="304" eb="306">
      <t>タッセイ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</si>
</sst>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155.6</c:v>
                </c:pt>
                <c:pt idx="1">
                  <c:v>59.5</c:v>
                </c:pt>
                <c:pt idx="2">
                  <c:v>59.5</c:v>
                </c:pt>
                <c:pt idx="3">
                  <c:v>107.3</c:v>
                </c:pt>
                <c:pt idx="4">
                  <c:v>65.099999999999994</c:v>
                </c:pt>
              </c:numCache>
            </c:numRef>
          </c:val>
          <c:extLst xmlns:c16r2="http://schemas.microsoft.com/office/drawing/2015/06/chart">
            <c:ext xmlns:c16="http://schemas.microsoft.com/office/drawing/2014/chart" uri="{C3380CC4-5D6E-409C-BE32-E72D297353CC}">
              <c16:uniqueId val="{00000000-8327-4093-8618-D920BD70874A}"/>
            </c:ext>
          </c:extLst>
        </c:ser>
        <c:dLbls>
          <c:showLegendKey val="0"/>
          <c:showVal val="0"/>
          <c:showCatName val="0"/>
          <c:showSerName val="0"/>
          <c:showPercent val="0"/>
          <c:showBubbleSize val="0"/>
        </c:dLbls>
        <c:gapWidth val="150"/>
        <c:axId val="584231720"/>
        <c:axId val="5842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xmlns:c16r2="http://schemas.microsoft.com/office/drawing/2015/06/chart">
            <c:ext xmlns:c16="http://schemas.microsoft.com/office/drawing/2014/chart" uri="{C3380CC4-5D6E-409C-BE32-E72D297353CC}">
              <c16:uniqueId val="{00000001-8327-4093-8618-D920BD70874A}"/>
            </c:ext>
          </c:extLst>
        </c:ser>
        <c:dLbls>
          <c:showLegendKey val="0"/>
          <c:showVal val="0"/>
          <c:showCatName val="0"/>
          <c:showSerName val="0"/>
          <c:showPercent val="0"/>
          <c:showBubbleSize val="0"/>
        </c:dLbls>
        <c:marker val="1"/>
        <c:smooth val="0"/>
        <c:axId val="584231720"/>
        <c:axId val="584232112"/>
      </c:lineChart>
      <c:catAx>
        <c:axId val="584231720"/>
        <c:scaling>
          <c:orientation val="minMax"/>
        </c:scaling>
        <c:delete val="1"/>
        <c:axPos val="b"/>
        <c:numFmt formatCode="General" sourceLinked="1"/>
        <c:majorTickMark val="none"/>
        <c:minorTickMark val="none"/>
        <c:tickLblPos val="none"/>
        <c:crossAx val="584232112"/>
        <c:crosses val="autoZero"/>
        <c:auto val="1"/>
        <c:lblAlgn val="ctr"/>
        <c:lblOffset val="100"/>
        <c:noMultiLvlLbl val="1"/>
      </c:catAx>
      <c:valAx>
        <c:axId val="58423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3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77-40DE-B39F-39E33891864B}"/>
            </c:ext>
          </c:extLst>
        </c:ser>
        <c:dLbls>
          <c:showLegendKey val="0"/>
          <c:showVal val="0"/>
          <c:showCatName val="0"/>
          <c:showSerName val="0"/>
          <c:showPercent val="0"/>
          <c:showBubbleSize val="0"/>
        </c:dLbls>
        <c:gapWidth val="150"/>
        <c:axId val="584227016"/>
        <c:axId val="5842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xmlns:c16r2="http://schemas.microsoft.com/office/drawing/2015/06/chart">
            <c:ext xmlns:c16="http://schemas.microsoft.com/office/drawing/2014/chart" uri="{C3380CC4-5D6E-409C-BE32-E72D297353CC}">
              <c16:uniqueId val="{00000001-8877-40DE-B39F-39E33891864B}"/>
            </c:ext>
          </c:extLst>
        </c:ser>
        <c:dLbls>
          <c:showLegendKey val="0"/>
          <c:showVal val="0"/>
          <c:showCatName val="0"/>
          <c:showSerName val="0"/>
          <c:showPercent val="0"/>
          <c:showBubbleSize val="0"/>
        </c:dLbls>
        <c:marker val="1"/>
        <c:smooth val="0"/>
        <c:axId val="584227016"/>
        <c:axId val="584228192"/>
      </c:lineChart>
      <c:catAx>
        <c:axId val="584227016"/>
        <c:scaling>
          <c:orientation val="minMax"/>
        </c:scaling>
        <c:delete val="1"/>
        <c:axPos val="b"/>
        <c:numFmt formatCode="General" sourceLinked="1"/>
        <c:majorTickMark val="none"/>
        <c:minorTickMark val="none"/>
        <c:tickLblPos val="none"/>
        <c:crossAx val="584228192"/>
        <c:crosses val="autoZero"/>
        <c:auto val="1"/>
        <c:lblAlgn val="ctr"/>
        <c:lblOffset val="100"/>
        <c:noMultiLvlLbl val="1"/>
      </c:catAx>
      <c:valAx>
        <c:axId val="5842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2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9DE-49DC-829C-AE504F10C5B7}"/>
            </c:ext>
          </c:extLst>
        </c:ser>
        <c:dLbls>
          <c:showLegendKey val="0"/>
          <c:showVal val="0"/>
          <c:showCatName val="0"/>
          <c:showSerName val="0"/>
          <c:showPercent val="0"/>
          <c:showBubbleSize val="0"/>
        </c:dLbls>
        <c:gapWidth val="150"/>
        <c:axId val="584220744"/>
        <c:axId val="58422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9DE-49DC-829C-AE504F10C5B7}"/>
            </c:ext>
          </c:extLst>
        </c:ser>
        <c:dLbls>
          <c:showLegendKey val="0"/>
          <c:showVal val="0"/>
          <c:showCatName val="0"/>
          <c:showSerName val="0"/>
          <c:showPercent val="0"/>
          <c:showBubbleSize val="0"/>
        </c:dLbls>
        <c:marker val="1"/>
        <c:smooth val="0"/>
        <c:axId val="584220744"/>
        <c:axId val="584221136"/>
      </c:lineChart>
      <c:catAx>
        <c:axId val="584220744"/>
        <c:scaling>
          <c:orientation val="minMax"/>
        </c:scaling>
        <c:delete val="1"/>
        <c:axPos val="b"/>
        <c:numFmt formatCode="General" sourceLinked="1"/>
        <c:majorTickMark val="none"/>
        <c:minorTickMark val="none"/>
        <c:tickLblPos val="none"/>
        <c:crossAx val="584221136"/>
        <c:crosses val="autoZero"/>
        <c:auto val="1"/>
        <c:lblAlgn val="ctr"/>
        <c:lblOffset val="100"/>
        <c:noMultiLvlLbl val="1"/>
      </c:catAx>
      <c:valAx>
        <c:axId val="58422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2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A35-4C9E-9260-C482BB65B1B2}"/>
            </c:ext>
          </c:extLst>
        </c:ser>
        <c:dLbls>
          <c:showLegendKey val="0"/>
          <c:showVal val="0"/>
          <c:showCatName val="0"/>
          <c:showSerName val="0"/>
          <c:showPercent val="0"/>
          <c:showBubbleSize val="0"/>
        </c:dLbls>
        <c:gapWidth val="150"/>
        <c:axId val="584225448"/>
        <c:axId val="58422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A35-4C9E-9260-C482BB65B1B2}"/>
            </c:ext>
          </c:extLst>
        </c:ser>
        <c:dLbls>
          <c:showLegendKey val="0"/>
          <c:showVal val="0"/>
          <c:showCatName val="0"/>
          <c:showSerName val="0"/>
          <c:showPercent val="0"/>
          <c:showBubbleSize val="0"/>
        </c:dLbls>
        <c:marker val="1"/>
        <c:smooth val="0"/>
        <c:axId val="584225448"/>
        <c:axId val="584225840"/>
      </c:lineChart>
      <c:catAx>
        <c:axId val="584225448"/>
        <c:scaling>
          <c:orientation val="minMax"/>
        </c:scaling>
        <c:delete val="1"/>
        <c:axPos val="b"/>
        <c:numFmt formatCode="General" sourceLinked="1"/>
        <c:majorTickMark val="none"/>
        <c:minorTickMark val="none"/>
        <c:tickLblPos val="none"/>
        <c:crossAx val="584225840"/>
        <c:crosses val="autoZero"/>
        <c:auto val="1"/>
        <c:lblAlgn val="ctr"/>
        <c:lblOffset val="100"/>
        <c:noMultiLvlLbl val="1"/>
      </c:catAx>
      <c:valAx>
        <c:axId val="58422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2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D9-4DCD-B5F8-8396301DF73E}"/>
            </c:ext>
          </c:extLst>
        </c:ser>
        <c:dLbls>
          <c:showLegendKey val="0"/>
          <c:showVal val="0"/>
          <c:showCatName val="0"/>
          <c:showSerName val="0"/>
          <c:showPercent val="0"/>
          <c:showBubbleSize val="0"/>
        </c:dLbls>
        <c:gapWidth val="150"/>
        <c:axId val="584221920"/>
        <c:axId val="58422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xmlns:c16r2="http://schemas.microsoft.com/office/drawing/2015/06/chart">
            <c:ext xmlns:c16="http://schemas.microsoft.com/office/drawing/2014/chart" uri="{C3380CC4-5D6E-409C-BE32-E72D297353CC}">
              <c16:uniqueId val="{00000001-99D9-4DCD-B5F8-8396301DF73E}"/>
            </c:ext>
          </c:extLst>
        </c:ser>
        <c:dLbls>
          <c:showLegendKey val="0"/>
          <c:showVal val="0"/>
          <c:showCatName val="0"/>
          <c:showSerName val="0"/>
          <c:showPercent val="0"/>
          <c:showBubbleSize val="0"/>
        </c:dLbls>
        <c:marker val="1"/>
        <c:smooth val="0"/>
        <c:axId val="584221920"/>
        <c:axId val="584222312"/>
      </c:lineChart>
      <c:catAx>
        <c:axId val="584221920"/>
        <c:scaling>
          <c:orientation val="minMax"/>
        </c:scaling>
        <c:delete val="1"/>
        <c:axPos val="b"/>
        <c:numFmt formatCode="General" sourceLinked="1"/>
        <c:majorTickMark val="none"/>
        <c:minorTickMark val="none"/>
        <c:tickLblPos val="none"/>
        <c:crossAx val="584222312"/>
        <c:crosses val="autoZero"/>
        <c:auto val="1"/>
        <c:lblAlgn val="ctr"/>
        <c:lblOffset val="100"/>
        <c:noMultiLvlLbl val="1"/>
      </c:catAx>
      <c:valAx>
        <c:axId val="584222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1A-422A-95D4-22D99B7A2585}"/>
            </c:ext>
          </c:extLst>
        </c:ser>
        <c:dLbls>
          <c:showLegendKey val="0"/>
          <c:showVal val="0"/>
          <c:showCatName val="0"/>
          <c:showSerName val="0"/>
          <c:showPercent val="0"/>
          <c:showBubbleSize val="0"/>
        </c:dLbls>
        <c:gapWidth val="150"/>
        <c:axId val="584222704"/>
        <c:axId val="58422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xmlns:c16r2="http://schemas.microsoft.com/office/drawing/2015/06/chart">
            <c:ext xmlns:c16="http://schemas.microsoft.com/office/drawing/2014/chart" uri="{C3380CC4-5D6E-409C-BE32-E72D297353CC}">
              <c16:uniqueId val="{00000001-601A-422A-95D4-22D99B7A2585}"/>
            </c:ext>
          </c:extLst>
        </c:ser>
        <c:dLbls>
          <c:showLegendKey val="0"/>
          <c:showVal val="0"/>
          <c:showCatName val="0"/>
          <c:showSerName val="0"/>
          <c:showPercent val="0"/>
          <c:showBubbleSize val="0"/>
        </c:dLbls>
        <c:marker val="1"/>
        <c:smooth val="0"/>
        <c:axId val="584222704"/>
        <c:axId val="584223096"/>
      </c:lineChart>
      <c:catAx>
        <c:axId val="584222704"/>
        <c:scaling>
          <c:orientation val="minMax"/>
        </c:scaling>
        <c:delete val="1"/>
        <c:axPos val="b"/>
        <c:numFmt formatCode="General" sourceLinked="1"/>
        <c:majorTickMark val="none"/>
        <c:minorTickMark val="none"/>
        <c:tickLblPos val="none"/>
        <c:crossAx val="584223096"/>
        <c:crosses val="autoZero"/>
        <c:auto val="1"/>
        <c:lblAlgn val="ctr"/>
        <c:lblOffset val="100"/>
        <c:noMultiLvlLbl val="1"/>
      </c:catAx>
      <c:valAx>
        <c:axId val="584223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22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54.4</c:v>
                </c:pt>
                <c:pt idx="1">
                  <c:v>20.2</c:v>
                </c:pt>
                <c:pt idx="2">
                  <c:v>22.8</c:v>
                </c:pt>
                <c:pt idx="3">
                  <c:v>39.5</c:v>
                </c:pt>
                <c:pt idx="4">
                  <c:v>47.4</c:v>
                </c:pt>
              </c:numCache>
            </c:numRef>
          </c:val>
          <c:extLst xmlns:c16r2="http://schemas.microsoft.com/office/drawing/2015/06/chart">
            <c:ext xmlns:c16="http://schemas.microsoft.com/office/drawing/2014/chart" uri="{C3380CC4-5D6E-409C-BE32-E72D297353CC}">
              <c16:uniqueId val="{00000000-ADAD-4174-9650-DA4E580EFAAF}"/>
            </c:ext>
          </c:extLst>
        </c:ser>
        <c:dLbls>
          <c:showLegendKey val="0"/>
          <c:showVal val="0"/>
          <c:showCatName val="0"/>
          <c:showSerName val="0"/>
          <c:showPercent val="0"/>
          <c:showBubbleSize val="0"/>
        </c:dLbls>
        <c:gapWidth val="150"/>
        <c:axId val="584234072"/>
        <c:axId val="5842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xmlns:c16r2="http://schemas.microsoft.com/office/drawing/2015/06/chart">
            <c:ext xmlns:c16="http://schemas.microsoft.com/office/drawing/2014/chart" uri="{C3380CC4-5D6E-409C-BE32-E72D297353CC}">
              <c16:uniqueId val="{00000001-ADAD-4174-9650-DA4E580EFAAF}"/>
            </c:ext>
          </c:extLst>
        </c:ser>
        <c:dLbls>
          <c:showLegendKey val="0"/>
          <c:showVal val="0"/>
          <c:showCatName val="0"/>
          <c:showSerName val="0"/>
          <c:showPercent val="0"/>
          <c:showBubbleSize val="0"/>
        </c:dLbls>
        <c:marker val="1"/>
        <c:smooth val="0"/>
        <c:axId val="584234072"/>
        <c:axId val="584234856"/>
      </c:lineChart>
      <c:catAx>
        <c:axId val="584234072"/>
        <c:scaling>
          <c:orientation val="minMax"/>
        </c:scaling>
        <c:delete val="1"/>
        <c:axPos val="b"/>
        <c:numFmt formatCode="General" sourceLinked="1"/>
        <c:majorTickMark val="none"/>
        <c:minorTickMark val="none"/>
        <c:tickLblPos val="none"/>
        <c:crossAx val="584234856"/>
        <c:crosses val="autoZero"/>
        <c:auto val="1"/>
        <c:lblAlgn val="ctr"/>
        <c:lblOffset val="100"/>
        <c:noMultiLvlLbl val="1"/>
      </c:catAx>
      <c:valAx>
        <c:axId val="58423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3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35.700000000000003</c:v>
                </c:pt>
                <c:pt idx="1">
                  <c:v>-68</c:v>
                </c:pt>
                <c:pt idx="2">
                  <c:v>-68</c:v>
                </c:pt>
                <c:pt idx="3">
                  <c:v>6.8</c:v>
                </c:pt>
                <c:pt idx="4">
                  <c:v>-53.5</c:v>
                </c:pt>
              </c:numCache>
            </c:numRef>
          </c:val>
          <c:extLst xmlns:c16r2="http://schemas.microsoft.com/office/drawing/2015/06/chart">
            <c:ext xmlns:c16="http://schemas.microsoft.com/office/drawing/2014/chart" uri="{C3380CC4-5D6E-409C-BE32-E72D297353CC}">
              <c16:uniqueId val="{00000000-AA41-43D3-A2C8-7F576A02C5F9}"/>
            </c:ext>
          </c:extLst>
        </c:ser>
        <c:dLbls>
          <c:showLegendKey val="0"/>
          <c:showVal val="0"/>
          <c:showCatName val="0"/>
          <c:showSerName val="0"/>
          <c:showPercent val="0"/>
          <c:showBubbleSize val="0"/>
        </c:dLbls>
        <c:gapWidth val="150"/>
        <c:axId val="584233680"/>
        <c:axId val="58423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xmlns:c16r2="http://schemas.microsoft.com/office/drawing/2015/06/chart">
            <c:ext xmlns:c16="http://schemas.microsoft.com/office/drawing/2014/chart" uri="{C3380CC4-5D6E-409C-BE32-E72D297353CC}">
              <c16:uniqueId val="{00000001-AA41-43D3-A2C8-7F576A02C5F9}"/>
            </c:ext>
          </c:extLst>
        </c:ser>
        <c:dLbls>
          <c:showLegendKey val="0"/>
          <c:showVal val="0"/>
          <c:showCatName val="0"/>
          <c:showSerName val="0"/>
          <c:showPercent val="0"/>
          <c:showBubbleSize val="0"/>
        </c:dLbls>
        <c:marker val="1"/>
        <c:smooth val="0"/>
        <c:axId val="584233680"/>
        <c:axId val="584236424"/>
      </c:lineChart>
      <c:catAx>
        <c:axId val="584233680"/>
        <c:scaling>
          <c:orientation val="minMax"/>
        </c:scaling>
        <c:delete val="1"/>
        <c:axPos val="b"/>
        <c:numFmt formatCode="General" sourceLinked="1"/>
        <c:majorTickMark val="none"/>
        <c:minorTickMark val="none"/>
        <c:tickLblPos val="none"/>
        <c:crossAx val="584236424"/>
        <c:crosses val="autoZero"/>
        <c:auto val="1"/>
        <c:lblAlgn val="ctr"/>
        <c:lblOffset val="100"/>
        <c:noMultiLvlLbl val="1"/>
      </c:catAx>
      <c:valAx>
        <c:axId val="58423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23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6460</c:v>
                </c:pt>
                <c:pt idx="1">
                  <c:v>-4791</c:v>
                </c:pt>
                <c:pt idx="2">
                  <c:v>-4863</c:v>
                </c:pt>
                <c:pt idx="3">
                  <c:v>895</c:v>
                </c:pt>
                <c:pt idx="4">
                  <c:v>-8353</c:v>
                </c:pt>
              </c:numCache>
            </c:numRef>
          </c:val>
          <c:extLst xmlns:c16r2="http://schemas.microsoft.com/office/drawing/2015/06/chart">
            <c:ext xmlns:c16="http://schemas.microsoft.com/office/drawing/2014/chart" uri="{C3380CC4-5D6E-409C-BE32-E72D297353CC}">
              <c16:uniqueId val="{00000000-37F7-423F-A187-220D39119E5C}"/>
            </c:ext>
          </c:extLst>
        </c:ser>
        <c:dLbls>
          <c:showLegendKey val="0"/>
          <c:showVal val="0"/>
          <c:showCatName val="0"/>
          <c:showSerName val="0"/>
          <c:showPercent val="0"/>
          <c:showBubbleSize val="0"/>
        </c:dLbls>
        <c:gapWidth val="150"/>
        <c:axId val="584235248"/>
        <c:axId val="58423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xmlns:c16r2="http://schemas.microsoft.com/office/drawing/2015/06/chart">
            <c:ext xmlns:c16="http://schemas.microsoft.com/office/drawing/2014/chart" uri="{C3380CC4-5D6E-409C-BE32-E72D297353CC}">
              <c16:uniqueId val="{00000001-37F7-423F-A187-220D39119E5C}"/>
            </c:ext>
          </c:extLst>
        </c:ser>
        <c:dLbls>
          <c:showLegendKey val="0"/>
          <c:showVal val="0"/>
          <c:showCatName val="0"/>
          <c:showSerName val="0"/>
          <c:showPercent val="0"/>
          <c:showBubbleSize val="0"/>
        </c:dLbls>
        <c:marker val="1"/>
        <c:smooth val="0"/>
        <c:axId val="584235248"/>
        <c:axId val="584235640"/>
      </c:lineChart>
      <c:catAx>
        <c:axId val="584235248"/>
        <c:scaling>
          <c:orientation val="minMax"/>
        </c:scaling>
        <c:delete val="1"/>
        <c:axPos val="b"/>
        <c:numFmt formatCode="General" sourceLinked="1"/>
        <c:majorTickMark val="none"/>
        <c:minorTickMark val="none"/>
        <c:tickLblPos val="none"/>
        <c:crossAx val="584235640"/>
        <c:crosses val="autoZero"/>
        <c:auto val="1"/>
        <c:lblAlgn val="ctr"/>
        <c:lblOffset val="100"/>
        <c:noMultiLvlLbl val="1"/>
      </c:catAx>
      <c:valAx>
        <c:axId val="584235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23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HP12" sqref="HP1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青森市文化会館地下駐車場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3675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155.6</v>
      </c>
      <c r="V31" s="113"/>
      <c r="W31" s="113"/>
      <c r="X31" s="113"/>
      <c r="Y31" s="113"/>
      <c r="Z31" s="113"/>
      <c r="AA31" s="113"/>
      <c r="AB31" s="113"/>
      <c r="AC31" s="113"/>
      <c r="AD31" s="113"/>
      <c r="AE31" s="113"/>
      <c r="AF31" s="113"/>
      <c r="AG31" s="113"/>
      <c r="AH31" s="113"/>
      <c r="AI31" s="113"/>
      <c r="AJ31" s="113"/>
      <c r="AK31" s="113"/>
      <c r="AL31" s="113"/>
      <c r="AM31" s="113"/>
      <c r="AN31" s="113">
        <f>データ!Z7</f>
        <v>59.5</v>
      </c>
      <c r="AO31" s="113"/>
      <c r="AP31" s="113"/>
      <c r="AQ31" s="113"/>
      <c r="AR31" s="113"/>
      <c r="AS31" s="113"/>
      <c r="AT31" s="113"/>
      <c r="AU31" s="113"/>
      <c r="AV31" s="113"/>
      <c r="AW31" s="113"/>
      <c r="AX31" s="113"/>
      <c r="AY31" s="113"/>
      <c r="AZ31" s="113"/>
      <c r="BA31" s="113"/>
      <c r="BB31" s="113"/>
      <c r="BC31" s="113"/>
      <c r="BD31" s="113"/>
      <c r="BE31" s="113"/>
      <c r="BF31" s="113"/>
      <c r="BG31" s="113">
        <f>データ!AA7</f>
        <v>59.5</v>
      </c>
      <c r="BH31" s="113"/>
      <c r="BI31" s="113"/>
      <c r="BJ31" s="113"/>
      <c r="BK31" s="113"/>
      <c r="BL31" s="113"/>
      <c r="BM31" s="113"/>
      <c r="BN31" s="113"/>
      <c r="BO31" s="113"/>
      <c r="BP31" s="113"/>
      <c r="BQ31" s="113"/>
      <c r="BR31" s="113"/>
      <c r="BS31" s="113"/>
      <c r="BT31" s="113"/>
      <c r="BU31" s="113"/>
      <c r="BV31" s="113"/>
      <c r="BW31" s="113"/>
      <c r="BX31" s="113"/>
      <c r="BY31" s="113"/>
      <c r="BZ31" s="113">
        <f>データ!AB7</f>
        <v>107.3</v>
      </c>
      <c r="CA31" s="113"/>
      <c r="CB31" s="113"/>
      <c r="CC31" s="113"/>
      <c r="CD31" s="113"/>
      <c r="CE31" s="113"/>
      <c r="CF31" s="113"/>
      <c r="CG31" s="113"/>
      <c r="CH31" s="113"/>
      <c r="CI31" s="113"/>
      <c r="CJ31" s="113"/>
      <c r="CK31" s="113"/>
      <c r="CL31" s="113"/>
      <c r="CM31" s="113"/>
      <c r="CN31" s="113"/>
      <c r="CO31" s="113"/>
      <c r="CP31" s="113"/>
      <c r="CQ31" s="113"/>
      <c r="CR31" s="113"/>
      <c r="CS31" s="113">
        <f>データ!AC7</f>
        <v>65.099999999999994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54.4</v>
      </c>
      <c r="JD31" s="115"/>
      <c r="JE31" s="115"/>
      <c r="JF31" s="115"/>
      <c r="JG31" s="115"/>
      <c r="JH31" s="115"/>
      <c r="JI31" s="115"/>
      <c r="JJ31" s="115"/>
      <c r="JK31" s="115"/>
      <c r="JL31" s="115"/>
      <c r="JM31" s="115"/>
      <c r="JN31" s="115"/>
      <c r="JO31" s="115"/>
      <c r="JP31" s="115"/>
      <c r="JQ31" s="115"/>
      <c r="JR31" s="115"/>
      <c r="JS31" s="115"/>
      <c r="JT31" s="115"/>
      <c r="JU31" s="116"/>
      <c r="JV31" s="114">
        <f>データ!DL7</f>
        <v>20.2</v>
      </c>
      <c r="JW31" s="115"/>
      <c r="JX31" s="115"/>
      <c r="JY31" s="115"/>
      <c r="JZ31" s="115"/>
      <c r="KA31" s="115"/>
      <c r="KB31" s="115"/>
      <c r="KC31" s="115"/>
      <c r="KD31" s="115"/>
      <c r="KE31" s="115"/>
      <c r="KF31" s="115"/>
      <c r="KG31" s="115"/>
      <c r="KH31" s="115"/>
      <c r="KI31" s="115"/>
      <c r="KJ31" s="115"/>
      <c r="KK31" s="115"/>
      <c r="KL31" s="115"/>
      <c r="KM31" s="115"/>
      <c r="KN31" s="116"/>
      <c r="KO31" s="114">
        <f>データ!DM7</f>
        <v>22.8</v>
      </c>
      <c r="KP31" s="115"/>
      <c r="KQ31" s="115"/>
      <c r="KR31" s="115"/>
      <c r="KS31" s="115"/>
      <c r="KT31" s="115"/>
      <c r="KU31" s="115"/>
      <c r="KV31" s="115"/>
      <c r="KW31" s="115"/>
      <c r="KX31" s="115"/>
      <c r="KY31" s="115"/>
      <c r="KZ31" s="115"/>
      <c r="LA31" s="115"/>
      <c r="LB31" s="115"/>
      <c r="LC31" s="115"/>
      <c r="LD31" s="115"/>
      <c r="LE31" s="115"/>
      <c r="LF31" s="115"/>
      <c r="LG31" s="116"/>
      <c r="LH31" s="114">
        <f>データ!DN7</f>
        <v>39.5</v>
      </c>
      <c r="LI31" s="115"/>
      <c r="LJ31" s="115"/>
      <c r="LK31" s="115"/>
      <c r="LL31" s="115"/>
      <c r="LM31" s="115"/>
      <c r="LN31" s="115"/>
      <c r="LO31" s="115"/>
      <c r="LP31" s="115"/>
      <c r="LQ31" s="115"/>
      <c r="LR31" s="115"/>
      <c r="LS31" s="115"/>
      <c r="LT31" s="115"/>
      <c r="LU31" s="115"/>
      <c r="LV31" s="115"/>
      <c r="LW31" s="115"/>
      <c r="LX31" s="115"/>
      <c r="LY31" s="115"/>
      <c r="LZ31" s="116"/>
      <c r="MA31" s="114">
        <f>データ!DO7</f>
        <v>47.4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136.1</v>
      </c>
      <c r="V32" s="113"/>
      <c r="W32" s="113"/>
      <c r="X32" s="113"/>
      <c r="Y32" s="113"/>
      <c r="Z32" s="113"/>
      <c r="AA32" s="113"/>
      <c r="AB32" s="113"/>
      <c r="AC32" s="113"/>
      <c r="AD32" s="113"/>
      <c r="AE32" s="113"/>
      <c r="AF32" s="113"/>
      <c r="AG32" s="113"/>
      <c r="AH32" s="113"/>
      <c r="AI32" s="113"/>
      <c r="AJ32" s="113"/>
      <c r="AK32" s="113"/>
      <c r="AL32" s="113"/>
      <c r="AM32" s="113"/>
      <c r="AN32" s="113">
        <f>データ!AE7</f>
        <v>127.8</v>
      </c>
      <c r="AO32" s="113"/>
      <c r="AP32" s="113"/>
      <c r="AQ32" s="113"/>
      <c r="AR32" s="113"/>
      <c r="AS32" s="113"/>
      <c r="AT32" s="113"/>
      <c r="AU32" s="113"/>
      <c r="AV32" s="113"/>
      <c r="AW32" s="113"/>
      <c r="AX32" s="113"/>
      <c r="AY32" s="113"/>
      <c r="AZ32" s="113"/>
      <c r="BA32" s="113"/>
      <c r="BB32" s="113"/>
      <c r="BC32" s="113"/>
      <c r="BD32" s="113"/>
      <c r="BE32" s="113"/>
      <c r="BF32" s="113"/>
      <c r="BG32" s="113">
        <f>データ!AF7</f>
        <v>146.5</v>
      </c>
      <c r="BH32" s="113"/>
      <c r="BI32" s="113"/>
      <c r="BJ32" s="113"/>
      <c r="BK32" s="113"/>
      <c r="BL32" s="113"/>
      <c r="BM32" s="113"/>
      <c r="BN32" s="113"/>
      <c r="BO32" s="113"/>
      <c r="BP32" s="113"/>
      <c r="BQ32" s="113"/>
      <c r="BR32" s="113"/>
      <c r="BS32" s="113"/>
      <c r="BT32" s="113"/>
      <c r="BU32" s="113"/>
      <c r="BV32" s="113"/>
      <c r="BW32" s="113"/>
      <c r="BX32" s="113"/>
      <c r="BY32" s="113"/>
      <c r="BZ32" s="113">
        <f>データ!AG7</f>
        <v>142.69999999999999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156.80000000000001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4.0999999999999996</v>
      </c>
      <c r="EM32" s="113"/>
      <c r="EN32" s="113"/>
      <c r="EO32" s="113"/>
      <c r="EP32" s="113"/>
      <c r="EQ32" s="113"/>
      <c r="ER32" s="113"/>
      <c r="ES32" s="113"/>
      <c r="ET32" s="113"/>
      <c r="EU32" s="113"/>
      <c r="EV32" s="113"/>
      <c r="EW32" s="113"/>
      <c r="EX32" s="113"/>
      <c r="EY32" s="113"/>
      <c r="EZ32" s="113"/>
      <c r="FA32" s="113"/>
      <c r="FB32" s="113"/>
      <c r="FC32" s="113"/>
      <c r="FD32" s="113"/>
      <c r="FE32" s="113">
        <f>データ!AP7</f>
        <v>6.6</v>
      </c>
      <c r="FF32" s="113"/>
      <c r="FG32" s="113"/>
      <c r="FH32" s="113"/>
      <c r="FI32" s="113"/>
      <c r="FJ32" s="113"/>
      <c r="FK32" s="113"/>
      <c r="FL32" s="113"/>
      <c r="FM32" s="113"/>
      <c r="FN32" s="113"/>
      <c r="FO32" s="113"/>
      <c r="FP32" s="113"/>
      <c r="FQ32" s="113"/>
      <c r="FR32" s="113"/>
      <c r="FS32" s="113"/>
      <c r="FT32" s="113"/>
      <c r="FU32" s="113"/>
      <c r="FV32" s="113"/>
      <c r="FW32" s="113"/>
      <c r="FX32" s="113">
        <f>データ!AQ7</f>
        <v>5.5</v>
      </c>
      <c r="FY32" s="113"/>
      <c r="FZ32" s="113"/>
      <c r="GA32" s="113"/>
      <c r="GB32" s="113"/>
      <c r="GC32" s="113"/>
      <c r="GD32" s="113"/>
      <c r="GE32" s="113"/>
      <c r="GF32" s="113"/>
      <c r="GG32" s="113"/>
      <c r="GH32" s="113"/>
      <c r="GI32" s="113"/>
      <c r="GJ32" s="113"/>
      <c r="GK32" s="113"/>
      <c r="GL32" s="113"/>
      <c r="GM32" s="113"/>
      <c r="GN32" s="113"/>
      <c r="GO32" s="113"/>
      <c r="GP32" s="113"/>
      <c r="GQ32" s="113">
        <f>データ!AR7</f>
        <v>4.0999999999999996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3.7</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156.5</v>
      </c>
      <c r="JD32" s="115"/>
      <c r="JE32" s="115"/>
      <c r="JF32" s="115"/>
      <c r="JG32" s="115"/>
      <c r="JH32" s="115"/>
      <c r="JI32" s="115"/>
      <c r="JJ32" s="115"/>
      <c r="JK32" s="115"/>
      <c r="JL32" s="115"/>
      <c r="JM32" s="115"/>
      <c r="JN32" s="115"/>
      <c r="JO32" s="115"/>
      <c r="JP32" s="115"/>
      <c r="JQ32" s="115"/>
      <c r="JR32" s="115"/>
      <c r="JS32" s="115"/>
      <c r="JT32" s="115"/>
      <c r="JU32" s="116"/>
      <c r="JV32" s="114">
        <f>データ!DQ7</f>
        <v>131</v>
      </c>
      <c r="JW32" s="115"/>
      <c r="JX32" s="115"/>
      <c r="JY32" s="115"/>
      <c r="JZ32" s="115"/>
      <c r="KA32" s="115"/>
      <c r="KB32" s="115"/>
      <c r="KC32" s="115"/>
      <c r="KD32" s="115"/>
      <c r="KE32" s="115"/>
      <c r="KF32" s="115"/>
      <c r="KG32" s="115"/>
      <c r="KH32" s="115"/>
      <c r="KI32" s="115"/>
      <c r="KJ32" s="115"/>
      <c r="KK32" s="115"/>
      <c r="KL32" s="115"/>
      <c r="KM32" s="115"/>
      <c r="KN32" s="116"/>
      <c r="KO32" s="114">
        <f>データ!DR7</f>
        <v>136.80000000000001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145.1</v>
      </c>
      <c r="LI32" s="115"/>
      <c r="LJ32" s="115"/>
      <c r="LK32" s="115"/>
      <c r="LL32" s="115"/>
      <c r="LM32" s="115"/>
      <c r="LN32" s="115"/>
      <c r="LO32" s="115"/>
      <c r="LP32" s="115"/>
      <c r="LQ32" s="115"/>
      <c r="LR32" s="115"/>
      <c r="LS32" s="115"/>
      <c r="LT32" s="115"/>
      <c r="LU32" s="115"/>
      <c r="LV32" s="115"/>
      <c r="LW32" s="115"/>
      <c r="LX32" s="115"/>
      <c r="LY32" s="115"/>
      <c r="LZ32" s="116"/>
      <c r="MA32" s="114">
        <f>データ!DT7</f>
        <v>149.80000000000001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150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35.700000000000003</v>
      </c>
      <c r="EM52" s="113"/>
      <c r="EN52" s="113"/>
      <c r="EO52" s="113"/>
      <c r="EP52" s="113"/>
      <c r="EQ52" s="113"/>
      <c r="ER52" s="113"/>
      <c r="ES52" s="113"/>
      <c r="ET52" s="113"/>
      <c r="EU52" s="113"/>
      <c r="EV52" s="113"/>
      <c r="EW52" s="113"/>
      <c r="EX52" s="113"/>
      <c r="EY52" s="113"/>
      <c r="EZ52" s="113"/>
      <c r="FA52" s="113"/>
      <c r="FB52" s="113"/>
      <c r="FC52" s="113"/>
      <c r="FD52" s="113"/>
      <c r="FE52" s="113">
        <f>データ!BG7</f>
        <v>-68</v>
      </c>
      <c r="FF52" s="113"/>
      <c r="FG52" s="113"/>
      <c r="FH52" s="113"/>
      <c r="FI52" s="113"/>
      <c r="FJ52" s="113"/>
      <c r="FK52" s="113"/>
      <c r="FL52" s="113"/>
      <c r="FM52" s="113"/>
      <c r="FN52" s="113"/>
      <c r="FO52" s="113"/>
      <c r="FP52" s="113"/>
      <c r="FQ52" s="113"/>
      <c r="FR52" s="113"/>
      <c r="FS52" s="113"/>
      <c r="FT52" s="113"/>
      <c r="FU52" s="113"/>
      <c r="FV52" s="113"/>
      <c r="FW52" s="113"/>
      <c r="FX52" s="113">
        <f>データ!BH7</f>
        <v>-68</v>
      </c>
      <c r="FY52" s="113"/>
      <c r="FZ52" s="113"/>
      <c r="GA52" s="113"/>
      <c r="GB52" s="113"/>
      <c r="GC52" s="113"/>
      <c r="GD52" s="113"/>
      <c r="GE52" s="113"/>
      <c r="GF52" s="113"/>
      <c r="GG52" s="113"/>
      <c r="GH52" s="113"/>
      <c r="GI52" s="113"/>
      <c r="GJ52" s="113"/>
      <c r="GK52" s="113"/>
      <c r="GL52" s="113"/>
      <c r="GM52" s="113"/>
      <c r="GN52" s="113"/>
      <c r="GO52" s="113"/>
      <c r="GP52" s="113"/>
      <c r="GQ52" s="113">
        <f>データ!BI7</f>
        <v>6.8</v>
      </c>
      <c r="GR52" s="113"/>
      <c r="GS52" s="113"/>
      <c r="GT52" s="113"/>
      <c r="GU52" s="113"/>
      <c r="GV52" s="113"/>
      <c r="GW52" s="113"/>
      <c r="GX52" s="113"/>
      <c r="GY52" s="113"/>
      <c r="GZ52" s="113"/>
      <c r="HA52" s="113"/>
      <c r="HB52" s="113"/>
      <c r="HC52" s="113"/>
      <c r="HD52" s="113"/>
      <c r="HE52" s="113"/>
      <c r="HF52" s="113"/>
      <c r="HG52" s="113"/>
      <c r="HH52" s="113"/>
      <c r="HI52" s="113"/>
      <c r="HJ52" s="113">
        <f>データ!BJ7</f>
        <v>-53.5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6460</v>
      </c>
      <c r="JD52" s="120"/>
      <c r="JE52" s="120"/>
      <c r="JF52" s="120"/>
      <c r="JG52" s="120"/>
      <c r="JH52" s="120"/>
      <c r="JI52" s="120"/>
      <c r="JJ52" s="120"/>
      <c r="JK52" s="120"/>
      <c r="JL52" s="120"/>
      <c r="JM52" s="120"/>
      <c r="JN52" s="120"/>
      <c r="JO52" s="120"/>
      <c r="JP52" s="120"/>
      <c r="JQ52" s="120"/>
      <c r="JR52" s="120"/>
      <c r="JS52" s="120"/>
      <c r="JT52" s="120"/>
      <c r="JU52" s="120"/>
      <c r="JV52" s="120">
        <f>データ!BR7</f>
        <v>-4791</v>
      </c>
      <c r="JW52" s="120"/>
      <c r="JX52" s="120"/>
      <c r="JY52" s="120"/>
      <c r="JZ52" s="120"/>
      <c r="KA52" s="120"/>
      <c r="KB52" s="120"/>
      <c r="KC52" s="120"/>
      <c r="KD52" s="120"/>
      <c r="KE52" s="120"/>
      <c r="KF52" s="120"/>
      <c r="KG52" s="120"/>
      <c r="KH52" s="120"/>
      <c r="KI52" s="120"/>
      <c r="KJ52" s="120"/>
      <c r="KK52" s="120"/>
      <c r="KL52" s="120"/>
      <c r="KM52" s="120"/>
      <c r="KN52" s="120"/>
      <c r="KO52" s="120">
        <f>データ!BS7</f>
        <v>-4863</v>
      </c>
      <c r="KP52" s="120"/>
      <c r="KQ52" s="120"/>
      <c r="KR52" s="120"/>
      <c r="KS52" s="120"/>
      <c r="KT52" s="120"/>
      <c r="KU52" s="120"/>
      <c r="KV52" s="120"/>
      <c r="KW52" s="120"/>
      <c r="KX52" s="120"/>
      <c r="KY52" s="120"/>
      <c r="KZ52" s="120"/>
      <c r="LA52" s="120"/>
      <c r="LB52" s="120"/>
      <c r="LC52" s="120"/>
      <c r="LD52" s="120"/>
      <c r="LE52" s="120"/>
      <c r="LF52" s="120"/>
      <c r="LG52" s="120"/>
      <c r="LH52" s="120">
        <f>データ!BT7</f>
        <v>895</v>
      </c>
      <c r="LI52" s="120"/>
      <c r="LJ52" s="120"/>
      <c r="LK52" s="120"/>
      <c r="LL52" s="120"/>
      <c r="LM52" s="120"/>
      <c r="LN52" s="120"/>
      <c r="LO52" s="120"/>
      <c r="LP52" s="120"/>
      <c r="LQ52" s="120"/>
      <c r="LR52" s="120"/>
      <c r="LS52" s="120"/>
      <c r="LT52" s="120"/>
      <c r="LU52" s="120"/>
      <c r="LV52" s="120"/>
      <c r="LW52" s="120"/>
      <c r="LX52" s="120"/>
      <c r="LY52" s="120"/>
      <c r="LZ52" s="120"/>
      <c r="MA52" s="120">
        <f>データ!BU7</f>
        <v>-8353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-9.8000000000000007</v>
      </c>
      <c r="EM53" s="113"/>
      <c r="EN53" s="113"/>
      <c r="EO53" s="113"/>
      <c r="EP53" s="113"/>
      <c r="EQ53" s="113"/>
      <c r="ER53" s="113"/>
      <c r="ES53" s="113"/>
      <c r="ET53" s="113"/>
      <c r="EU53" s="113"/>
      <c r="EV53" s="113"/>
      <c r="EW53" s="113"/>
      <c r="EX53" s="113"/>
      <c r="EY53" s="113"/>
      <c r="EZ53" s="113"/>
      <c r="FA53" s="113"/>
      <c r="FB53" s="113"/>
      <c r="FC53" s="113"/>
      <c r="FD53" s="113"/>
      <c r="FE53" s="113">
        <f>データ!BL7</f>
        <v>-25.9</v>
      </c>
      <c r="FF53" s="113"/>
      <c r="FG53" s="113"/>
      <c r="FH53" s="113"/>
      <c r="FI53" s="113"/>
      <c r="FJ53" s="113"/>
      <c r="FK53" s="113"/>
      <c r="FL53" s="113"/>
      <c r="FM53" s="113"/>
      <c r="FN53" s="113"/>
      <c r="FO53" s="113"/>
      <c r="FP53" s="113"/>
      <c r="FQ53" s="113"/>
      <c r="FR53" s="113"/>
      <c r="FS53" s="113"/>
      <c r="FT53" s="113"/>
      <c r="FU53" s="113"/>
      <c r="FV53" s="113"/>
      <c r="FW53" s="113"/>
      <c r="FX53" s="113">
        <f>データ!BM7</f>
        <v>-24.6</v>
      </c>
      <c r="FY53" s="113"/>
      <c r="FZ53" s="113"/>
      <c r="GA53" s="113"/>
      <c r="GB53" s="113"/>
      <c r="GC53" s="113"/>
      <c r="GD53" s="113"/>
      <c r="GE53" s="113"/>
      <c r="GF53" s="113"/>
      <c r="GG53" s="113"/>
      <c r="GH53" s="113"/>
      <c r="GI53" s="113"/>
      <c r="GJ53" s="113"/>
      <c r="GK53" s="113"/>
      <c r="GL53" s="113"/>
      <c r="GM53" s="113"/>
      <c r="GN53" s="113"/>
      <c r="GO53" s="113"/>
      <c r="GP53" s="113"/>
      <c r="GQ53" s="113">
        <f>データ!BN7</f>
        <v>-29.2</v>
      </c>
      <c r="GR53" s="113"/>
      <c r="GS53" s="113"/>
      <c r="GT53" s="113"/>
      <c r="GU53" s="113"/>
      <c r="GV53" s="113"/>
      <c r="GW53" s="113"/>
      <c r="GX53" s="113"/>
      <c r="GY53" s="113"/>
      <c r="GZ53" s="113"/>
      <c r="HA53" s="113"/>
      <c r="HB53" s="113"/>
      <c r="HC53" s="113"/>
      <c r="HD53" s="113"/>
      <c r="HE53" s="113"/>
      <c r="HF53" s="113"/>
      <c r="HG53" s="113"/>
      <c r="HH53" s="113"/>
      <c r="HI53" s="113"/>
      <c r="HJ53" s="113">
        <f>データ!BO7</f>
        <v>-810.7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164390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117.1</v>
      </c>
      <c r="KB78" s="115"/>
      <c r="KC78" s="115"/>
      <c r="KD78" s="115"/>
      <c r="KE78" s="115"/>
      <c r="KF78" s="115"/>
      <c r="KG78" s="115"/>
      <c r="KH78" s="115"/>
      <c r="KI78" s="115"/>
      <c r="KJ78" s="115"/>
      <c r="KK78" s="115"/>
      <c r="KL78" s="115"/>
      <c r="KM78" s="115"/>
      <c r="KN78" s="115"/>
      <c r="KO78" s="116"/>
      <c r="KP78" s="114">
        <f>データ!DF7</f>
        <v>145.19999999999999</v>
      </c>
      <c r="KQ78" s="115"/>
      <c r="KR78" s="115"/>
      <c r="KS78" s="115"/>
      <c r="KT78" s="115"/>
      <c r="KU78" s="115"/>
      <c r="KV78" s="115"/>
      <c r="KW78" s="115"/>
      <c r="KX78" s="115"/>
      <c r="KY78" s="115"/>
      <c r="KZ78" s="115"/>
      <c r="LA78" s="115"/>
      <c r="LB78" s="115"/>
      <c r="LC78" s="115"/>
      <c r="LD78" s="116"/>
      <c r="LE78" s="114">
        <f>データ!DG7</f>
        <v>219.9</v>
      </c>
      <c r="LF78" s="115"/>
      <c r="LG78" s="115"/>
      <c r="LH78" s="115"/>
      <c r="LI78" s="115"/>
      <c r="LJ78" s="115"/>
      <c r="LK78" s="115"/>
      <c r="LL78" s="115"/>
      <c r="LM78" s="115"/>
      <c r="LN78" s="115"/>
      <c r="LO78" s="115"/>
      <c r="LP78" s="115"/>
      <c r="LQ78" s="115"/>
      <c r="LR78" s="115"/>
      <c r="LS78" s="116"/>
      <c r="LT78" s="114">
        <f>データ!DH7</f>
        <v>107.1</v>
      </c>
      <c r="LU78" s="115"/>
      <c r="LV78" s="115"/>
      <c r="LW78" s="115"/>
      <c r="LX78" s="115"/>
      <c r="LY78" s="115"/>
      <c r="LZ78" s="115"/>
      <c r="MA78" s="115"/>
      <c r="MB78" s="115"/>
      <c r="MC78" s="115"/>
      <c r="MD78" s="115"/>
      <c r="ME78" s="115"/>
      <c r="MF78" s="115"/>
      <c r="MG78" s="115"/>
      <c r="MH78" s="116"/>
      <c r="MI78" s="114">
        <f>データ!DI7</f>
        <v>143.6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Mz92p7Msp9JMnVcTUkZtgdTuWH8RoM2BRWhneJpg5iRm5PP/O4leq+CRNc/C8x+fEf4X1VtW0NmRQkjikZFiA==" saltValue="oDpzo+UdbEjmG7QkucX+I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103</v>
      </c>
      <c r="AV5" s="47" t="s">
        <v>89</v>
      </c>
      <c r="AW5" s="47" t="s">
        <v>104</v>
      </c>
      <c r="AX5" s="47" t="s">
        <v>105</v>
      </c>
      <c r="AY5" s="47" t="s">
        <v>106</v>
      </c>
      <c r="AZ5" s="47" t="s">
        <v>93</v>
      </c>
      <c r="BA5" s="47" t="s">
        <v>94</v>
      </c>
      <c r="BB5" s="47" t="s">
        <v>95</v>
      </c>
      <c r="BC5" s="47" t="s">
        <v>96</v>
      </c>
      <c r="BD5" s="47" t="s">
        <v>97</v>
      </c>
      <c r="BE5" s="47" t="s">
        <v>98</v>
      </c>
      <c r="BF5" s="47" t="s">
        <v>107</v>
      </c>
      <c r="BG5" s="47" t="s">
        <v>108</v>
      </c>
      <c r="BH5" s="47" t="s">
        <v>109</v>
      </c>
      <c r="BI5" s="47" t="s">
        <v>110</v>
      </c>
      <c r="BJ5" s="47" t="s">
        <v>111</v>
      </c>
      <c r="BK5" s="47" t="s">
        <v>93</v>
      </c>
      <c r="BL5" s="47" t="s">
        <v>94</v>
      </c>
      <c r="BM5" s="47" t="s">
        <v>95</v>
      </c>
      <c r="BN5" s="47" t="s">
        <v>96</v>
      </c>
      <c r="BO5" s="47" t="s">
        <v>97</v>
      </c>
      <c r="BP5" s="47" t="s">
        <v>98</v>
      </c>
      <c r="BQ5" s="47" t="s">
        <v>112</v>
      </c>
      <c r="BR5" s="47" t="s">
        <v>113</v>
      </c>
      <c r="BS5" s="47" t="s">
        <v>109</v>
      </c>
      <c r="BT5" s="47" t="s">
        <v>101</v>
      </c>
      <c r="BU5" s="47" t="s">
        <v>114</v>
      </c>
      <c r="BV5" s="47" t="s">
        <v>93</v>
      </c>
      <c r="BW5" s="47" t="s">
        <v>94</v>
      </c>
      <c r="BX5" s="47" t="s">
        <v>95</v>
      </c>
      <c r="BY5" s="47" t="s">
        <v>96</v>
      </c>
      <c r="BZ5" s="47" t="s">
        <v>97</v>
      </c>
      <c r="CA5" s="47" t="s">
        <v>98</v>
      </c>
      <c r="CB5" s="47" t="s">
        <v>107</v>
      </c>
      <c r="CC5" s="47" t="s">
        <v>115</v>
      </c>
      <c r="CD5" s="47" t="s">
        <v>116</v>
      </c>
      <c r="CE5" s="47" t="s">
        <v>117</v>
      </c>
      <c r="CF5" s="47" t="s">
        <v>118</v>
      </c>
      <c r="CG5" s="47" t="s">
        <v>93</v>
      </c>
      <c r="CH5" s="47" t="s">
        <v>94</v>
      </c>
      <c r="CI5" s="47" t="s">
        <v>95</v>
      </c>
      <c r="CJ5" s="47" t="s">
        <v>96</v>
      </c>
      <c r="CK5" s="47" t="s">
        <v>97</v>
      </c>
      <c r="CL5" s="47" t="s">
        <v>98</v>
      </c>
      <c r="CM5" s="145"/>
      <c r="CN5" s="145"/>
      <c r="CO5" s="47" t="s">
        <v>103</v>
      </c>
      <c r="CP5" s="47" t="s">
        <v>113</v>
      </c>
      <c r="CQ5" s="47" t="s">
        <v>119</v>
      </c>
      <c r="CR5" s="47" t="s">
        <v>101</v>
      </c>
      <c r="CS5" s="47" t="s">
        <v>120</v>
      </c>
      <c r="CT5" s="47" t="s">
        <v>93</v>
      </c>
      <c r="CU5" s="47" t="s">
        <v>94</v>
      </c>
      <c r="CV5" s="47" t="s">
        <v>95</v>
      </c>
      <c r="CW5" s="47" t="s">
        <v>96</v>
      </c>
      <c r="CX5" s="47" t="s">
        <v>97</v>
      </c>
      <c r="CY5" s="47" t="s">
        <v>98</v>
      </c>
      <c r="CZ5" s="47" t="s">
        <v>107</v>
      </c>
      <c r="DA5" s="47" t="s">
        <v>89</v>
      </c>
      <c r="DB5" s="47" t="s">
        <v>121</v>
      </c>
      <c r="DC5" s="47" t="s">
        <v>122</v>
      </c>
      <c r="DD5" s="47" t="s">
        <v>114</v>
      </c>
      <c r="DE5" s="47" t="s">
        <v>93</v>
      </c>
      <c r="DF5" s="47" t="s">
        <v>94</v>
      </c>
      <c r="DG5" s="47" t="s">
        <v>95</v>
      </c>
      <c r="DH5" s="47" t="s">
        <v>96</v>
      </c>
      <c r="DI5" s="47" t="s">
        <v>97</v>
      </c>
      <c r="DJ5" s="47" t="s">
        <v>35</v>
      </c>
      <c r="DK5" s="47" t="s">
        <v>123</v>
      </c>
      <c r="DL5" s="47" t="s">
        <v>108</v>
      </c>
      <c r="DM5" s="47" t="s">
        <v>100</v>
      </c>
      <c r="DN5" s="47" t="s">
        <v>124</v>
      </c>
      <c r="DO5" s="47" t="s">
        <v>111</v>
      </c>
      <c r="DP5" s="47" t="s">
        <v>93</v>
      </c>
      <c r="DQ5" s="47" t="s">
        <v>94</v>
      </c>
      <c r="DR5" s="47" t="s">
        <v>95</v>
      </c>
      <c r="DS5" s="47" t="s">
        <v>96</v>
      </c>
      <c r="DT5" s="47" t="s">
        <v>97</v>
      </c>
      <c r="DU5" s="47" t="s">
        <v>98</v>
      </c>
    </row>
    <row r="6" spans="1:125" s="54" customFormat="1" x14ac:dyDescent="0.15">
      <c r="A6" s="37" t="s">
        <v>125</v>
      </c>
      <c r="B6" s="48">
        <f>B8</f>
        <v>2023</v>
      </c>
      <c r="C6" s="48">
        <f t="shared" ref="C6:X6" si="1">C8</f>
        <v>22012</v>
      </c>
      <c r="D6" s="48">
        <f t="shared" si="1"/>
        <v>47</v>
      </c>
      <c r="E6" s="48">
        <f t="shared" si="1"/>
        <v>14</v>
      </c>
      <c r="F6" s="48">
        <f t="shared" si="1"/>
        <v>0</v>
      </c>
      <c r="G6" s="48">
        <f t="shared" si="1"/>
        <v>2</v>
      </c>
      <c r="H6" s="48" t="str">
        <f>SUBSTITUTE(H8,"　","")</f>
        <v>青森県青森市</v>
      </c>
      <c r="I6" s="48" t="str">
        <f t="shared" si="1"/>
        <v>青森市文化会館地下駐車場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 附置義務駐車施設</v>
      </c>
      <c r="Q6" s="50" t="str">
        <f t="shared" si="1"/>
        <v>地下式</v>
      </c>
      <c r="R6" s="51">
        <f t="shared" si="1"/>
        <v>51</v>
      </c>
      <c r="S6" s="50" t="str">
        <f t="shared" si="1"/>
        <v>公共施設</v>
      </c>
      <c r="T6" s="50" t="str">
        <f t="shared" si="1"/>
        <v>無</v>
      </c>
      <c r="U6" s="51">
        <f t="shared" si="1"/>
        <v>3675</v>
      </c>
      <c r="V6" s="51">
        <f t="shared" si="1"/>
        <v>114</v>
      </c>
      <c r="W6" s="51">
        <f t="shared" si="1"/>
        <v>220</v>
      </c>
      <c r="X6" s="50" t="str">
        <f t="shared" si="1"/>
        <v>利用料金制</v>
      </c>
      <c r="Y6" s="52">
        <f>IF(Y8="-",NA(),Y8)</f>
        <v>155.6</v>
      </c>
      <c r="Z6" s="52">
        <f t="shared" ref="Z6:AH6" si="2">IF(Z8="-",NA(),Z8)</f>
        <v>59.5</v>
      </c>
      <c r="AA6" s="52">
        <f t="shared" si="2"/>
        <v>59.5</v>
      </c>
      <c r="AB6" s="52">
        <f t="shared" si="2"/>
        <v>107.3</v>
      </c>
      <c r="AC6" s="52">
        <f t="shared" si="2"/>
        <v>65.099999999999994</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35.700000000000003</v>
      </c>
      <c r="BG6" s="52">
        <f t="shared" ref="BG6:BO6" si="5">IF(BG8="-",NA(),BG8)</f>
        <v>-68</v>
      </c>
      <c r="BH6" s="52">
        <f t="shared" si="5"/>
        <v>-68</v>
      </c>
      <c r="BI6" s="52">
        <f t="shared" si="5"/>
        <v>6.8</v>
      </c>
      <c r="BJ6" s="52">
        <f t="shared" si="5"/>
        <v>-53.5</v>
      </c>
      <c r="BK6" s="52">
        <f t="shared" si="5"/>
        <v>-9.8000000000000007</v>
      </c>
      <c r="BL6" s="52">
        <f t="shared" si="5"/>
        <v>-25.9</v>
      </c>
      <c r="BM6" s="52">
        <f t="shared" si="5"/>
        <v>-24.6</v>
      </c>
      <c r="BN6" s="52">
        <f t="shared" si="5"/>
        <v>-29.2</v>
      </c>
      <c r="BO6" s="52">
        <f t="shared" si="5"/>
        <v>-810.7</v>
      </c>
      <c r="BP6" s="49" t="str">
        <f>IF(BP8="-","",IF(BP8="-","【-】","【"&amp;SUBSTITUTE(TEXT(BP8,"#,##0.0"),"-","△")&amp;"】"))</f>
        <v>【△55.6】</v>
      </c>
      <c r="BQ6" s="53">
        <f>IF(BQ8="-",NA(),BQ8)</f>
        <v>6460</v>
      </c>
      <c r="BR6" s="53">
        <f t="shared" ref="BR6:BZ6" si="6">IF(BR8="-",NA(),BR8)</f>
        <v>-4791</v>
      </c>
      <c r="BS6" s="53">
        <f t="shared" si="6"/>
        <v>-4863</v>
      </c>
      <c r="BT6" s="53">
        <f t="shared" si="6"/>
        <v>895</v>
      </c>
      <c r="BU6" s="53">
        <f t="shared" si="6"/>
        <v>-8353</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126</v>
      </c>
      <c r="CM6" s="51">
        <f t="shared" ref="CM6:CN6" si="7">CM8</f>
        <v>164390</v>
      </c>
      <c r="CN6" s="51">
        <f t="shared" si="7"/>
        <v>0</v>
      </c>
      <c r="CO6" s="52"/>
      <c r="CP6" s="52"/>
      <c r="CQ6" s="52"/>
      <c r="CR6" s="52"/>
      <c r="CS6" s="52"/>
      <c r="CT6" s="52"/>
      <c r="CU6" s="52"/>
      <c r="CV6" s="52"/>
      <c r="CW6" s="52"/>
      <c r="CX6" s="52"/>
      <c r="CY6" s="49" t="s">
        <v>127</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54.4</v>
      </c>
      <c r="DL6" s="52">
        <f t="shared" ref="DL6:DT6" si="9">IF(DL8="-",NA(),DL8)</f>
        <v>20.2</v>
      </c>
      <c r="DM6" s="52">
        <f t="shared" si="9"/>
        <v>22.8</v>
      </c>
      <c r="DN6" s="52">
        <f t="shared" si="9"/>
        <v>39.5</v>
      </c>
      <c r="DO6" s="52">
        <f t="shared" si="9"/>
        <v>47.4</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15">
      <c r="A7" s="37" t="s">
        <v>128</v>
      </c>
      <c r="B7" s="48">
        <f t="shared" ref="B7:X7" si="10">B8</f>
        <v>2023</v>
      </c>
      <c r="C7" s="48">
        <f t="shared" si="10"/>
        <v>22012</v>
      </c>
      <c r="D7" s="48">
        <f t="shared" si="10"/>
        <v>47</v>
      </c>
      <c r="E7" s="48">
        <f t="shared" si="10"/>
        <v>14</v>
      </c>
      <c r="F7" s="48">
        <f t="shared" si="10"/>
        <v>0</v>
      </c>
      <c r="G7" s="48">
        <f t="shared" si="10"/>
        <v>2</v>
      </c>
      <c r="H7" s="48" t="str">
        <f t="shared" si="10"/>
        <v>青森県　青森市</v>
      </c>
      <c r="I7" s="48" t="str">
        <f t="shared" si="10"/>
        <v>青森市文化会館地下駐車場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 附置義務駐車施設</v>
      </c>
      <c r="Q7" s="50" t="str">
        <f t="shared" si="10"/>
        <v>地下式</v>
      </c>
      <c r="R7" s="51">
        <f t="shared" si="10"/>
        <v>51</v>
      </c>
      <c r="S7" s="50" t="str">
        <f t="shared" si="10"/>
        <v>公共施設</v>
      </c>
      <c r="T7" s="50" t="str">
        <f t="shared" si="10"/>
        <v>無</v>
      </c>
      <c r="U7" s="51">
        <f t="shared" si="10"/>
        <v>3675</v>
      </c>
      <c r="V7" s="51">
        <f t="shared" si="10"/>
        <v>114</v>
      </c>
      <c r="W7" s="51">
        <f t="shared" si="10"/>
        <v>220</v>
      </c>
      <c r="X7" s="50" t="str">
        <f t="shared" si="10"/>
        <v>利用料金制</v>
      </c>
      <c r="Y7" s="52">
        <f>Y8</f>
        <v>155.6</v>
      </c>
      <c r="Z7" s="52">
        <f t="shared" ref="Z7:AH7" si="11">Z8</f>
        <v>59.5</v>
      </c>
      <c r="AA7" s="52">
        <f t="shared" si="11"/>
        <v>59.5</v>
      </c>
      <c r="AB7" s="52">
        <f t="shared" si="11"/>
        <v>107.3</v>
      </c>
      <c r="AC7" s="52">
        <f t="shared" si="11"/>
        <v>65.099999999999994</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35.700000000000003</v>
      </c>
      <c r="BG7" s="52">
        <f t="shared" ref="BG7:BO7" si="14">BG8</f>
        <v>-68</v>
      </c>
      <c r="BH7" s="52">
        <f t="shared" si="14"/>
        <v>-68</v>
      </c>
      <c r="BI7" s="52">
        <f t="shared" si="14"/>
        <v>6.8</v>
      </c>
      <c r="BJ7" s="52">
        <f t="shared" si="14"/>
        <v>-53.5</v>
      </c>
      <c r="BK7" s="52">
        <f t="shared" si="14"/>
        <v>-9.8000000000000007</v>
      </c>
      <c r="BL7" s="52">
        <f t="shared" si="14"/>
        <v>-25.9</v>
      </c>
      <c r="BM7" s="52">
        <f t="shared" si="14"/>
        <v>-24.6</v>
      </c>
      <c r="BN7" s="52">
        <f t="shared" si="14"/>
        <v>-29.2</v>
      </c>
      <c r="BO7" s="52">
        <f t="shared" si="14"/>
        <v>-810.7</v>
      </c>
      <c r="BP7" s="49"/>
      <c r="BQ7" s="53">
        <f>BQ8</f>
        <v>6460</v>
      </c>
      <c r="BR7" s="53">
        <f t="shared" ref="BR7:BZ7" si="15">BR8</f>
        <v>-4791</v>
      </c>
      <c r="BS7" s="53">
        <f t="shared" si="15"/>
        <v>-4863</v>
      </c>
      <c r="BT7" s="53">
        <f t="shared" si="15"/>
        <v>895</v>
      </c>
      <c r="BU7" s="53">
        <f t="shared" si="15"/>
        <v>-8353</v>
      </c>
      <c r="BV7" s="53">
        <f t="shared" si="15"/>
        <v>5206</v>
      </c>
      <c r="BW7" s="53">
        <f t="shared" si="15"/>
        <v>2220</v>
      </c>
      <c r="BX7" s="53">
        <f t="shared" si="15"/>
        <v>3097</v>
      </c>
      <c r="BY7" s="53">
        <f t="shared" si="15"/>
        <v>6051</v>
      </c>
      <c r="BZ7" s="53">
        <f t="shared" si="15"/>
        <v>9971</v>
      </c>
      <c r="CA7" s="51"/>
      <c r="CB7" s="52" t="s">
        <v>129</v>
      </c>
      <c r="CC7" s="52" t="s">
        <v>129</v>
      </c>
      <c r="CD7" s="52" t="s">
        <v>129</v>
      </c>
      <c r="CE7" s="52" t="s">
        <v>129</v>
      </c>
      <c r="CF7" s="52" t="s">
        <v>129</v>
      </c>
      <c r="CG7" s="52" t="s">
        <v>129</v>
      </c>
      <c r="CH7" s="52" t="s">
        <v>129</v>
      </c>
      <c r="CI7" s="52" t="s">
        <v>129</v>
      </c>
      <c r="CJ7" s="52" t="s">
        <v>129</v>
      </c>
      <c r="CK7" s="52" t="s">
        <v>130</v>
      </c>
      <c r="CL7" s="49"/>
      <c r="CM7" s="51">
        <f>CM8</f>
        <v>164390</v>
      </c>
      <c r="CN7" s="51">
        <f>CN8</f>
        <v>0</v>
      </c>
      <c r="CO7" s="52" t="s">
        <v>129</v>
      </c>
      <c r="CP7" s="52" t="s">
        <v>129</v>
      </c>
      <c r="CQ7" s="52" t="s">
        <v>129</v>
      </c>
      <c r="CR7" s="52" t="s">
        <v>129</v>
      </c>
      <c r="CS7" s="52" t="s">
        <v>129</v>
      </c>
      <c r="CT7" s="52" t="s">
        <v>129</v>
      </c>
      <c r="CU7" s="52" t="s">
        <v>129</v>
      </c>
      <c r="CV7" s="52" t="s">
        <v>129</v>
      </c>
      <c r="CW7" s="52" t="s">
        <v>129</v>
      </c>
      <c r="CX7" s="52" t="s">
        <v>131</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54.4</v>
      </c>
      <c r="DL7" s="52">
        <f t="shared" ref="DL7:DT7" si="17">DL8</f>
        <v>20.2</v>
      </c>
      <c r="DM7" s="52">
        <f t="shared" si="17"/>
        <v>22.8</v>
      </c>
      <c r="DN7" s="52">
        <f t="shared" si="17"/>
        <v>39.5</v>
      </c>
      <c r="DO7" s="52">
        <f t="shared" si="17"/>
        <v>47.4</v>
      </c>
      <c r="DP7" s="52">
        <f t="shared" si="17"/>
        <v>156.5</v>
      </c>
      <c r="DQ7" s="52">
        <f t="shared" si="17"/>
        <v>131</v>
      </c>
      <c r="DR7" s="52">
        <f t="shared" si="17"/>
        <v>136.80000000000001</v>
      </c>
      <c r="DS7" s="52">
        <f t="shared" si="17"/>
        <v>145.1</v>
      </c>
      <c r="DT7" s="52">
        <f t="shared" si="17"/>
        <v>149.80000000000001</v>
      </c>
      <c r="DU7" s="49"/>
    </row>
    <row r="8" spans="1:125" s="54" customFormat="1" x14ac:dyDescent="0.15">
      <c r="A8" s="37"/>
      <c r="B8" s="55">
        <v>2023</v>
      </c>
      <c r="C8" s="55">
        <v>22012</v>
      </c>
      <c r="D8" s="55">
        <v>47</v>
      </c>
      <c r="E8" s="55">
        <v>14</v>
      </c>
      <c r="F8" s="55">
        <v>0</v>
      </c>
      <c r="G8" s="55">
        <v>2</v>
      </c>
      <c r="H8" s="55" t="s">
        <v>132</v>
      </c>
      <c r="I8" s="55" t="s">
        <v>133</v>
      </c>
      <c r="J8" s="55" t="s">
        <v>134</v>
      </c>
      <c r="K8" s="55" t="s">
        <v>135</v>
      </c>
      <c r="L8" s="55" t="s">
        <v>136</v>
      </c>
      <c r="M8" s="55" t="s">
        <v>137</v>
      </c>
      <c r="N8" s="55" t="s">
        <v>138</v>
      </c>
      <c r="O8" s="56" t="s">
        <v>139</v>
      </c>
      <c r="P8" s="57" t="s">
        <v>140</v>
      </c>
      <c r="Q8" s="57" t="s">
        <v>141</v>
      </c>
      <c r="R8" s="58">
        <v>51</v>
      </c>
      <c r="S8" s="57" t="s">
        <v>142</v>
      </c>
      <c r="T8" s="57" t="s">
        <v>143</v>
      </c>
      <c r="U8" s="58">
        <v>3675</v>
      </c>
      <c r="V8" s="58">
        <v>114</v>
      </c>
      <c r="W8" s="58">
        <v>220</v>
      </c>
      <c r="X8" s="57" t="s">
        <v>144</v>
      </c>
      <c r="Y8" s="59">
        <v>155.6</v>
      </c>
      <c r="Z8" s="59">
        <v>59.5</v>
      </c>
      <c r="AA8" s="59">
        <v>59.5</v>
      </c>
      <c r="AB8" s="59">
        <v>107.3</v>
      </c>
      <c r="AC8" s="59">
        <v>65.099999999999994</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35.700000000000003</v>
      </c>
      <c r="BG8" s="59">
        <v>-68</v>
      </c>
      <c r="BH8" s="59">
        <v>-68</v>
      </c>
      <c r="BI8" s="59">
        <v>6.8</v>
      </c>
      <c r="BJ8" s="59">
        <v>-53.5</v>
      </c>
      <c r="BK8" s="59">
        <v>-9.8000000000000007</v>
      </c>
      <c r="BL8" s="59">
        <v>-25.9</v>
      </c>
      <c r="BM8" s="59">
        <v>-24.6</v>
      </c>
      <c r="BN8" s="59">
        <v>-29.2</v>
      </c>
      <c r="BO8" s="59">
        <v>-810.7</v>
      </c>
      <c r="BP8" s="56">
        <v>-55.6</v>
      </c>
      <c r="BQ8" s="60">
        <v>6460</v>
      </c>
      <c r="BR8" s="60">
        <v>-4791</v>
      </c>
      <c r="BS8" s="60">
        <v>-4863</v>
      </c>
      <c r="BT8" s="61">
        <v>895</v>
      </c>
      <c r="BU8" s="61">
        <v>-8353</v>
      </c>
      <c r="BV8" s="60">
        <v>5206</v>
      </c>
      <c r="BW8" s="60">
        <v>2220</v>
      </c>
      <c r="BX8" s="60">
        <v>3097</v>
      </c>
      <c r="BY8" s="60">
        <v>6051</v>
      </c>
      <c r="BZ8" s="60">
        <v>9971</v>
      </c>
      <c r="CA8" s="58">
        <v>12639</v>
      </c>
      <c r="CB8" s="59" t="s">
        <v>136</v>
      </c>
      <c r="CC8" s="59" t="s">
        <v>136</v>
      </c>
      <c r="CD8" s="59" t="s">
        <v>136</v>
      </c>
      <c r="CE8" s="59" t="s">
        <v>136</v>
      </c>
      <c r="CF8" s="59" t="s">
        <v>136</v>
      </c>
      <c r="CG8" s="59" t="s">
        <v>136</v>
      </c>
      <c r="CH8" s="59" t="s">
        <v>136</v>
      </c>
      <c r="CI8" s="59" t="s">
        <v>136</v>
      </c>
      <c r="CJ8" s="59" t="s">
        <v>136</v>
      </c>
      <c r="CK8" s="59" t="s">
        <v>136</v>
      </c>
      <c r="CL8" s="56" t="s">
        <v>136</v>
      </c>
      <c r="CM8" s="58">
        <v>164390</v>
      </c>
      <c r="CN8" s="58">
        <v>0</v>
      </c>
      <c r="CO8" s="59" t="s">
        <v>136</v>
      </c>
      <c r="CP8" s="59" t="s">
        <v>136</v>
      </c>
      <c r="CQ8" s="59" t="s">
        <v>136</v>
      </c>
      <c r="CR8" s="59" t="s">
        <v>136</v>
      </c>
      <c r="CS8" s="59" t="s">
        <v>136</v>
      </c>
      <c r="CT8" s="59" t="s">
        <v>136</v>
      </c>
      <c r="CU8" s="59" t="s">
        <v>136</v>
      </c>
      <c r="CV8" s="59" t="s">
        <v>136</v>
      </c>
      <c r="CW8" s="59" t="s">
        <v>136</v>
      </c>
      <c r="CX8" s="59" t="s">
        <v>136</v>
      </c>
      <c r="CY8" s="56" t="s">
        <v>136</v>
      </c>
      <c r="CZ8" s="59">
        <v>0</v>
      </c>
      <c r="DA8" s="59">
        <v>0</v>
      </c>
      <c r="DB8" s="59">
        <v>0</v>
      </c>
      <c r="DC8" s="59">
        <v>0</v>
      </c>
      <c r="DD8" s="59">
        <v>0</v>
      </c>
      <c r="DE8" s="59">
        <v>117.1</v>
      </c>
      <c r="DF8" s="59">
        <v>145.19999999999999</v>
      </c>
      <c r="DG8" s="59">
        <v>219.9</v>
      </c>
      <c r="DH8" s="59">
        <v>107.1</v>
      </c>
      <c r="DI8" s="59">
        <v>143.6</v>
      </c>
      <c r="DJ8" s="56">
        <v>79</v>
      </c>
      <c r="DK8" s="59">
        <v>54.4</v>
      </c>
      <c r="DL8" s="59">
        <v>20.2</v>
      </c>
      <c r="DM8" s="59">
        <v>22.8</v>
      </c>
      <c r="DN8" s="59">
        <v>39.5</v>
      </c>
      <c r="DO8" s="59">
        <v>47.4</v>
      </c>
      <c r="DP8" s="59">
        <v>156.5</v>
      </c>
      <c r="DQ8" s="59">
        <v>131</v>
      </c>
      <c r="DR8" s="59">
        <v>136.80000000000001</v>
      </c>
      <c r="DS8" s="59">
        <v>145.1</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145</v>
      </c>
      <c r="C10" s="64" t="s">
        <v>146</v>
      </c>
      <c r="D10" s="64" t="s">
        <v>147</v>
      </c>
      <c r="E10" s="64" t="s">
        <v>148</v>
      </c>
      <c r="F10" s="64" t="s">
        <v>149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川村 大樹</cp:lastModifiedBy>
  <dcterms:created xsi:type="dcterms:W3CDTF">2024-12-19T01:02:18Z</dcterms:created>
  <dcterms:modified xsi:type="dcterms:W3CDTF">2025-01-29T10:07:36Z</dcterms:modified>
  <cp:category/>
</cp:coreProperties>
</file>