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53500___管財課\053500\■50 駐車場関係\R6 駐車場特別会計対応　予算・照会\照会\070122【財政課131〆】【県市町村課25（水）17時〆】公営企業に係る経営比較分析表（令和5年度決算）の分析等について（依頼）\070214提出後青森県から再質問\"/>
    </mc:Choice>
  </mc:AlternateContent>
  <workbookProtection workbookAlgorithmName="SHA-512" workbookHashValue="kqUsvchprtj2te6VtClD1TbEmsdHQtJnvTbqASjrYE9vy7eXak8a0YkRmz8WwdmBxRBKbYLFSUrbZMHvuTe8sw==" workbookSaltValue="ERDkSk1n/0KopLqhQOOW3g==" workbookSpinCount="100000" lockStructure="1"/>
  <bookViews>
    <workbookView xWindow="0" yWindow="0" windowWidth="13110" windowHeight="921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AF7" i="5"/>
  <c r="BG32" i="4" s="1"/>
  <c r="AE7" i="5"/>
  <c r="AD7" i="5"/>
  <c r="AC7" i="5"/>
  <c r="AB7" i="5"/>
  <c r="AA7" i="5"/>
  <c r="Z7" i="5"/>
  <c r="Y7" i="5"/>
  <c r="X7" i="5"/>
  <c r="W7" i="5"/>
  <c r="V7" i="5"/>
  <c r="HX10" i="4" s="1"/>
  <c r="U7" i="5"/>
  <c r="T7" i="5"/>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KO53" i="4"/>
  <c r="JV53" i="4"/>
  <c r="GQ53" i="4"/>
  <c r="FX53" i="4"/>
  <c r="FE53" i="4"/>
  <c r="CS53" i="4"/>
  <c r="BZ53" i="4"/>
  <c r="AN53" i="4"/>
  <c r="U53" i="4"/>
  <c r="MA52" i="4"/>
  <c r="KO52" i="4"/>
  <c r="JV52" i="4"/>
  <c r="JC52" i="4"/>
  <c r="HJ52" i="4"/>
  <c r="GQ52" i="4"/>
  <c r="FX52" i="4"/>
  <c r="FE52" i="4"/>
  <c r="EL52" i="4"/>
  <c r="CS52" i="4"/>
  <c r="BZ52" i="4"/>
  <c r="BG52" i="4"/>
  <c r="U52" i="4"/>
  <c r="LH32" i="4"/>
  <c r="KO32" i="4"/>
  <c r="JV32" i="4"/>
  <c r="HJ32" i="4"/>
  <c r="GQ32" i="4"/>
  <c r="FE32" i="4"/>
  <c r="EL32" i="4"/>
  <c r="CS32" i="4"/>
  <c r="BZ32" i="4"/>
  <c r="AN32" i="4"/>
  <c r="U32" i="4"/>
  <c r="MA31" i="4"/>
  <c r="LH31" i="4"/>
  <c r="KO31" i="4"/>
  <c r="JV31" i="4"/>
  <c r="JC31" i="4"/>
  <c r="HJ31" i="4"/>
  <c r="GQ31" i="4"/>
  <c r="FX31" i="4"/>
  <c r="EL31" i="4"/>
  <c r="CS31" i="4"/>
  <c r="BZ31" i="4"/>
  <c r="BG31" i="4"/>
  <c r="AN31" i="4"/>
  <c r="U31" i="4"/>
  <c r="LJ10" i="4"/>
  <c r="JQ10" i="4"/>
  <c r="DU10" i="4"/>
  <c r="CF10" i="4"/>
  <c r="B10" i="4"/>
  <c r="LJ8" i="4"/>
  <c r="JQ8" i="4"/>
  <c r="HX8" i="4"/>
  <c r="DU8" i="4"/>
  <c r="AQ8" i="4"/>
  <c r="B6" i="4"/>
  <c r="IT76" i="4" l="1"/>
  <c r="CS51" i="4"/>
  <c r="HJ30" i="4"/>
  <c r="CS30" i="4"/>
  <c r="BZ76" i="4"/>
  <c r="MA51" i="4"/>
  <c r="MI76" i="4"/>
  <c r="HJ51" i="4"/>
  <c r="MA30" i="4"/>
  <c r="C11" i="5"/>
  <c r="D11" i="5"/>
  <c r="E11" i="5"/>
  <c r="B11" i="5"/>
  <c r="AV76" i="4" l="1"/>
  <c r="KO51" i="4"/>
  <c r="LE76" i="4"/>
  <c r="FX51" i="4"/>
  <c r="KO30" i="4"/>
  <c r="HP76" i="4"/>
  <c r="BG51" i="4"/>
  <c r="FX30" i="4"/>
  <c r="BG30" i="4"/>
  <c r="GL76" i="4"/>
  <c r="U51" i="4"/>
  <c r="EL30" i="4"/>
  <c r="U30" i="4"/>
  <c r="R76" i="4"/>
  <c r="JC51" i="4"/>
  <c r="KA76" i="4"/>
  <c r="EL51" i="4"/>
  <c r="JC30" i="4"/>
  <c r="LT76" i="4"/>
  <c r="GQ51" i="4"/>
  <c r="LH30" i="4"/>
  <c r="IE76" i="4"/>
  <c r="BZ51" i="4"/>
  <c r="GQ30" i="4"/>
  <c r="BZ30" i="4"/>
  <c r="BK76" i="4"/>
  <c r="LH51"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<sst xmlns="http://schemas.openxmlformats.org/spreadsheetml/2006/main" count="278" uniqueCount="136">
  <si>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</si>
  <si>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</si>
  <si>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</si>
  <si>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</si>
  <si>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</si>
  <si>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</si>
  <si>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</si>
  <si>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</si>
  <si>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</si>
  <si>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</si>
  <si>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</si>
  <si>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</si>
  <si>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</si>
  <si>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</si>
  <si>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</si>
  <si>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</si>
  <si>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</si>
  <si>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</si>
  <si>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</si>
  <si>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</si>
  <si>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</si>
  <si>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</si>
  <si>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</si>
  <si>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</si>
  <si>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</si>
  <si>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</si>
  <si>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</si>
  <si>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</si>
  <si>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</si>
  <si>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</si>
  <si>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</si>
  <si>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</si>
  <si>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</si>
  <si>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</si>
  <si>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</si>
  <si>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</si>
  <si>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</si>
  <si>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</si>
  <si>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</si>
  <si>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</si>
  <si>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</si>
  <si>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</si>
  <si>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</si>
  <si>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</si>
  <si>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</si>
  <si>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</si>
  <si>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</si>
  <si>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</si>
  <si>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</si>
  <si>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</si>
  <si>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</si>
  <si>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</si>
  <si>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</si>
  <si>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</si>
  <si>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</si>
  <si>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</si>
  <si>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</si>
  <si>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</si>
  <si>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</si>
  <si>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</si>
  <si>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</si>
  <si>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</si>
  <si>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</si>
  <si>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</si>
  <si>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</si>
  <si>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</si>
  <si>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</si>
  <si>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</si>
  <si>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</si>
  <si>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</si>
  <si>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</si>
  <si>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</si>
  <si>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</si>
  <si>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</si>
  <si>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</si>
  <si>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</si>
  <si>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</si>
  <si>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</si>
  <si>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</si>
  <si>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</si>
  <si>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</si>
  <si>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</si>
  <si>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</si>
  <si>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</si>
  <si>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</si>
  <si>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</si>
  <si>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</si>
  <si>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</si>
  <si>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</si>
  <si>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</si>
  <si>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</si>
  <si>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</si>
  <si>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</si>
  <si>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</si>
  <si>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</si>
  <si>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</si>
  <si>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</si>
  <si>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</si>
  <si>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</si>
  <si>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</si>
  <si>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</si>
  <si>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</si>
  <si>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</si>
  <si>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</si>
  <si>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t>
    <phoneticPr fontId="5"/>
  </si>
  <si>
    <t>当該値(N-2)</t>
    <phoneticPr fontId="5"/>
  </si>
  <si>
    <t>当該値(N-1)</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</si>
  <si>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</si>
  <si>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</si>
  <si>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</si>
  <si>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</si>
  <si>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</si>
  <si>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</si>
  <si>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</si>
  <si>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</si>
  <si>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青森市</t>
  </si>
  <si>
    <t>青森駅前公園地下駐車場</t>
  </si>
  <si>
    <t>法非適用</t>
  </si>
  <si>
    <t>駐車場整備事業</t>
  </si>
  <si>
    <t>-</t>
  </si>
  <si>
    <t>Ａ２Ｂ１</t>
  </si>
  <si>
    <t>非設置</t>
  </si>
  <si>
    <t>該当数値なし</t>
  </si>
  <si>
    <t>都市計画駐車場 届出駐車場 附置義務駐車施設</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</si>
  <si>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</si>
  <si>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</si>
  <si>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</si>
  <si>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</si>
  <si>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</si>
  <si>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</si>
  <si>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</si>
  <si>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</si>
  <si>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新型コロナウイルス感染症拡大の影響を受け、令和2年度と令和3年度は減少したものの、令和4年度に入り、新型コロナウイルス感染症の感染者数が一定程度落ち着きを見せたことにより、増加傾向になっている。
　令和5年度稼働率は、新型コロナウイルスの影響前の令和元年度の水準まで回復していないものの、依然として、類似施設平均の181.9％を大きく上回り、392.7％と高い水準を維持し、駐車場としての需要は高いものとなっている。</t>
    <phoneticPr fontId="5"/>
  </si>
  <si>
    <t>　当該施設は、類似施設平均と比較して、駐車場としての需要が高く、経営における安定性があることから、今後も引き続き、安全・安心な施設を維持しながら、安定的な経営に努めていく。</t>
    <phoneticPr fontId="5"/>
  </si>
  <si>
    <t xml:space="preserve"> 収益的収支比率については、令和5年度は駐車場料金精算機のインボイス対応等にかかる費用、駐車場管理委託料の必要経費の積算方法の見直しのために経費の増加となったが、類似施設平均と比較して駐車場としての需要も高く、引き続き安定的な経営を維持していけるよう運営体制を含めた改善の検討も行っていきたい。
加えて、利用状況についても、新型コロナウイルス感染症の影響を受ける前の令和元年度の水準まで回復していないものの、令和3年度以降増加傾向であり、他会計からの補助金もないため、比較的安定した経営状況となっている。</t>
    <phoneticPr fontId="5"/>
  </si>
  <si>
    <t xml:space="preserve"> 企業債の償還が終了したため、企業債残高対料金収入比率は0％となっている。
　また、現時点で将来にわたる大規模修繕等について見込まれていないものの、今後設備投資を含めた改修については必要に応じて検討していきたい。</t>
    <rPh sb="1" eb="3">
      <t>キギョウ</t>
    </rPh>
    <rPh sb="3" eb="4">
      <t>サイ</t>
    </rPh>
    <rPh sb="5" eb="7">
      <t>ショウカン</t>
    </rPh>
    <rPh sb="8" eb="10">
      <t>シュウリョウ</t>
    </rPh>
    <rPh sb="15" eb="17">
      <t>キギョウ</t>
    </rPh>
    <rPh sb="17" eb="18">
      <t>サイ</t>
    </rPh>
    <rPh sb="18" eb="20">
      <t>ザンダカ</t>
    </rPh>
    <rPh sb="20" eb="21">
      <t>タイ</t>
    </rPh>
    <rPh sb="21" eb="23">
      <t>リョウキン</t>
    </rPh>
    <rPh sb="23" eb="25">
      <t>シュウニュウ</t>
    </rPh>
    <rPh sb="25" eb="2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</si>
</sst>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181.2</c:v>
                </c:pt>
                <c:pt idx="1">
                  <c:v>132.4</c:v>
                </c:pt>
                <c:pt idx="2">
                  <c:v>154.9</c:v>
                </c:pt>
                <c:pt idx="3">
                  <c:v>173.8</c:v>
                </c:pt>
                <c:pt idx="4">
                  <c:v>112.1</c:v>
                </c:pt>
              </c:numCache>
            </c:numRef>
          </c:val>
          <c:extLst xmlns:c16r2="http://schemas.microsoft.com/office/drawing/2015/06/chart">
            <c:ext xmlns:c16="http://schemas.microsoft.com/office/drawing/2014/chart" uri="{C3380CC4-5D6E-409C-BE32-E72D297353CC}">
              <c16:uniqueId val="{00000000-84CE-4933-9E80-0A2C65AC1AAB}"/>
            </c:ext>
          </c:extLst>
        </c:ser>
        <c:dLbls>
          <c:showLegendKey val="0"/>
          <c:showVal val="0"/>
          <c:showCatName val="0"/>
          <c:showSerName val="0"/>
          <c:showPercent val="0"/>
          <c:showBubbleSize val="0"/>
        </c:dLbls>
        <c:gapWidth val="150"/>
        <c:axId val="436266360"/>
        <c:axId val="43626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xmlns:c16r2="http://schemas.microsoft.com/office/drawing/2015/06/chart">
            <c:ext xmlns:c16="http://schemas.microsoft.com/office/drawing/2014/chart" uri="{C3380CC4-5D6E-409C-BE32-E72D297353CC}">
              <c16:uniqueId val="{00000001-84CE-4933-9E80-0A2C65AC1AAB}"/>
            </c:ext>
          </c:extLst>
        </c:ser>
        <c:dLbls>
          <c:showLegendKey val="0"/>
          <c:showVal val="0"/>
          <c:showCatName val="0"/>
          <c:showSerName val="0"/>
          <c:showPercent val="0"/>
          <c:showBubbleSize val="0"/>
        </c:dLbls>
        <c:marker val="1"/>
        <c:smooth val="0"/>
        <c:axId val="436266360"/>
        <c:axId val="436267928"/>
      </c:lineChart>
      <c:catAx>
        <c:axId val="436266360"/>
        <c:scaling>
          <c:orientation val="minMax"/>
        </c:scaling>
        <c:delete val="1"/>
        <c:axPos val="b"/>
        <c:numFmt formatCode="General" sourceLinked="1"/>
        <c:majorTickMark val="none"/>
        <c:minorTickMark val="none"/>
        <c:tickLblPos val="none"/>
        <c:crossAx val="436267928"/>
        <c:crosses val="autoZero"/>
        <c:auto val="1"/>
        <c:lblAlgn val="ctr"/>
        <c:lblOffset val="100"/>
        <c:noMultiLvlLbl val="1"/>
      </c:catAx>
      <c:valAx>
        <c:axId val="43626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6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5.9</c:v>
                </c:pt>
                <c:pt idx="1">
                  <c:v>235.8</c:v>
                </c:pt>
                <c:pt idx="2">
                  <c:v>0</c:v>
                </c:pt>
                <c:pt idx="3">
                  <c:v>0</c:v>
                </c:pt>
                <c:pt idx="4">
                  <c:v>0</c:v>
                </c:pt>
              </c:numCache>
            </c:numRef>
          </c:val>
          <c:extLst xmlns:c16r2="http://schemas.microsoft.com/office/drawing/2015/06/chart">
            <c:ext xmlns:c16="http://schemas.microsoft.com/office/drawing/2014/chart" uri="{C3380CC4-5D6E-409C-BE32-E72D297353CC}">
              <c16:uniqueId val="{00000000-5D6E-43D0-88A2-34D2CEBAE869}"/>
            </c:ext>
          </c:extLst>
        </c:ser>
        <c:dLbls>
          <c:showLegendKey val="0"/>
          <c:showVal val="0"/>
          <c:showCatName val="0"/>
          <c:showSerName val="0"/>
          <c:showPercent val="0"/>
          <c:showBubbleSize val="0"/>
        </c:dLbls>
        <c:gapWidth val="150"/>
        <c:axId val="436266752"/>
        <c:axId val="4362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xmlns:c16r2="http://schemas.microsoft.com/office/drawing/2015/06/chart">
            <c:ext xmlns:c16="http://schemas.microsoft.com/office/drawing/2014/chart" uri="{C3380CC4-5D6E-409C-BE32-E72D297353CC}">
              <c16:uniqueId val="{00000001-5D6E-43D0-88A2-34D2CEBAE869}"/>
            </c:ext>
          </c:extLst>
        </c:ser>
        <c:dLbls>
          <c:showLegendKey val="0"/>
          <c:showVal val="0"/>
          <c:showCatName val="0"/>
          <c:showSerName val="0"/>
          <c:showPercent val="0"/>
          <c:showBubbleSize val="0"/>
        </c:dLbls>
        <c:marker val="1"/>
        <c:smooth val="0"/>
        <c:axId val="436266752"/>
        <c:axId val="436268320"/>
      </c:lineChart>
      <c:catAx>
        <c:axId val="436266752"/>
        <c:scaling>
          <c:orientation val="minMax"/>
        </c:scaling>
        <c:delete val="1"/>
        <c:axPos val="b"/>
        <c:numFmt formatCode="General" sourceLinked="1"/>
        <c:majorTickMark val="none"/>
        <c:minorTickMark val="none"/>
        <c:tickLblPos val="none"/>
        <c:crossAx val="436268320"/>
        <c:crosses val="autoZero"/>
        <c:auto val="1"/>
        <c:lblAlgn val="ctr"/>
        <c:lblOffset val="100"/>
        <c:noMultiLvlLbl val="1"/>
      </c:catAx>
      <c:valAx>
        <c:axId val="4362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E01-475A-A50F-ECC659293136}"/>
            </c:ext>
          </c:extLst>
        </c:ser>
        <c:dLbls>
          <c:showLegendKey val="0"/>
          <c:showVal val="0"/>
          <c:showCatName val="0"/>
          <c:showSerName val="0"/>
          <c:showPercent val="0"/>
          <c:showBubbleSize val="0"/>
        </c:dLbls>
        <c:gapWidth val="150"/>
        <c:axId val="431555912"/>
        <c:axId val="4315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E01-475A-A50F-ECC659293136}"/>
            </c:ext>
          </c:extLst>
        </c:ser>
        <c:dLbls>
          <c:showLegendKey val="0"/>
          <c:showVal val="0"/>
          <c:showCatName val="0"/>
          <c:showSerName val="0"/>
          <c:showPercent val="0"/>
          <c:showBubbleSize val="0"/>
        </c:dLbls>
        <c:marker val="1"/>
        <c:smooth val="0"/>
        <c:axId val="431555912"/>
        <c:axId val="431557088"/>
      </c:lineChart>
      <c:catAx>
        <c:axId val="431555912"/>
        <c:scaling>
          <c:orientation val="minMax"/>
        </c:scaling>
        <c:delete val="1"/>
        <c:axPos val="b"/>
        <c:numFmt formatCode="General" sourceLinked="1"/>
        <c:majorTickMark val="none"/>
        <c:minorTickMark val="none"/>
        <c:tickLblPos val="none"/>
        <c:crossAx val="431557088"/>
        <c:crosses val="autoZero"/>
        <c:auto val="1"/>
        <c:lblAlgn val="ctr"/>
        <c:lblOffset val="100"/>
        <c:noMultiLvlLbl val="1"/>
      </c:catAx>
      <c:valAx>
        <c:axId val="4315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55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8B7-4DFB-943C-69CC6BF36A97}"/>
            </c:ext>
          </c:extLst>
        </c:ser>
        <c:dLbls>
          <c:showLegendKey val="0"/>
          <c:showVal val="0"/>
          <c:showCatName val="0"/>
          <c:showSerName val="0"/>
          <c:showPercent val="0"/>
          <c:showBubbleSize val="0"/>
        </c:dLbls>
        <c:gapWidth val="150"/>
        <c:axId val="431554736"/>
        <c:axId val="43155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8B7-4DFB-943C-69CC6BF36A97}"/>
            </c:ext>
          </c:extLst>
        </c:ser>
        <c:dLbls>
          <c:showLegendKey val="0"/>
          <c:showVal val="0"/>
          <c:showCatName val="0"/>
          <c:showSerName val="0"/>
          <c:showPercent val="0"/>
          <c:showBubbleSize val="0"/>
        </c:dLbls>
        <c:marker val="1"/>
        <c:smooth val="0"/>
        <c:axId val="431554736"/>
        <c:axId val="431558264"/>
      </c:lineChart>
      <c:catAx>
        <c:axId val="431554736"/>
        <c:scaling>
          <c:orientation val="minMax"/>
        </c:scaling>
        <c:delete val="1"/>
        <c:axPos val="b"/>
        <c:numFmt formatCode="General" sourceLinked="1"/>
        <c:majorTickMark val="none"/>
        <c:minorTickMark val="none"/>
        <c:tickLblPos val="none"/>
        <c:crossAx val="431558264"/>
        <c:crosses val="autoZero"/>
        <c:auto val="1"/>
        <c:lblAlgn val="ctr"/>
        <c:lblOffset val="100"/>
        <c:noMultiLvlLbl val="1"/>
      </c:catAx>
      <c:valAx>
        <c:axId val="43155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55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D7-4EE6-8D2C-D9573DFD6E60}"/>
            </c:ext>
          </c:extLst>
        </c:ser>
        <c:dLbls>
          <c:showLegendKey val="0"/>
          <c:showVal val="0"/>
          <c:showCatName val="0"/>
          <c:showSerName val="0"/>
          <c:showPercent val="0"/>
          <c:showBubbleSize val="0"/>
        </c:dLbls>
        <c:gapWidth val="150"/>
        <c:axId val="431559048"/>
        <c:axId val="43155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xmlns:c16r2="http://schemas.microsoft.com/office/drawing/2015/06/chart">
            <c:ext xmlns:c16="http://schemas.microsoft.com/office/drawing/2014/chart" uri="{C3380CC4-5D6E-409C-BE32-E72D297353CC}">
              <c16:uniqueId val="{00000001-57D7-4EE6-8D2C-D9573DFD6E60}"/>
            </c:ext>
          </c:extLst>
        </c:ser>
        <c:dLbls>
          <c:showLegendKey val="0"/>
          <c:showVal val="0"/>
          <c:showCatName val="0"/>
          <c:showSerName val="0"/>
          <c:showPercent val="0"/>
          <c:showBubbleSize val="0"/>
        </c:dLbls>
        <c:marker val="1"/>
        <c:smooth val="0"/>
        <c:axId val="431559048"/>
        <c:axId val="431553168"/>
      </c:lineChart>
      <c:catAx>
        <c:axId val="431559048"/>
        <c:scaling>
          <c:orientation val="minMax"/>
        </c:scaling>
        <c:delete val="1"/>
        <c:axPos val="b"/>
        <c:numFmt formatCode="General" sourceLinked="1"/>
        <c:majorTickMark val="none"/>
        <c:minorTickMark val="none"/>
        <c:tickLblPos val="none"/>
        <c:crossAx val="431553168"/>
        <c:crosses val="autoZero"/>
        <c:auto val="1"/>
        <c:lblAlgn val="ctr"/>
        <c:lblOffset val="100"/>
        <c:noMultiLvlLbl val="1"/>
      </c:catAx>
      <c:valAx>
        <c:axId val="43155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55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78-4C88-9EB1-E97CC3D3561A}"/>
            </c:ext>
          </c:extLst>
        </c:ser>
        <c:dLbls>
          <c:showLegendKey val="0"/>
          <c:showVal val="0"/>
          <c:showCatName val="0"/>
          <c:showSerName val="0"/>
          <c:showPercent val="0"/>
          <c:showBubbleSize val="0"/>
        </c:dLbls>
        <c:gapWidth val="150"/>
        <c:axId val="428169408"/>
        <c:axId val="4281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xmlns:c16r2="http://schemas.microsoft.com/office/drawing/2015/06/chart">
            <c:ext xmlns:c16="http://schemas.microsoft.com/office/drawing/2014/chart" uri="{C3380CC4-5D6E-409C-BE32-E72D297353CC}">
              <c16:uniqueId val="{00000001-0678-4C88-9EB1-E97CC3D3561A}"/>
            </c:ext>
          </c:extLst>
        </c:ser>
        <c:dLbls>
          <c:showLegendKey val="0"/>
          <c:showVal val="0"/>
          <c:showCatName val="0"/>
          <c:showSerName val="0"/>
          <c:showPercent val="0"/>
          <c:showBubbleSize val="0"/>
        </c:dLbls>
        <c:marker val="1"/>
        <c:smooth val="0"/>
        <c:axId val="428169408"/>
        <c:axId val="428166272"/>
      </c:lineChart>
      <c:catAx>
        <c:axId val="428169408"/>
        <c:scaling>
          <c:orientation val="minMax"/>
        </c:scaling>
        <c:delete val="1"/>
        <c:axPos val="b"/>
        <c:numFmt formatCode="General" sourceLinked="1"/>
        <c:majorTickMark val="none"/>
        <c:minorTickMark val="none"/>
        <c:tickLblPos val="none"/>
        <c:crossAx val="428166272"/>
        <c:crosses val="autoZero"/>
        <c:auto val="1"/>
        <c:lblAlgn val="ctr"/>
        <c:lblOffset val="100"/>
        <c:noMultiLvlLbl val="1"/>
      </c:catAx>
      <c:valAx>
        <c:axId val="42816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816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428.1</c:v>
                </c:pt>
                <c:pt idx="1">
                  <c:v>368.8</c:v>
                </c:pt>
                <c:pt idx="2">
                  <c:v>364.6</c:v>
                </c:pt>
                <c:pt idx="3">
                  <c:v>391.7</c:v>
                </c:pt>
                <c:pt idx="4">
                  <c:v>392.7</c:v>
                </c:pt>
              </c:numCache>
            </c:numRef>
          </c:val>
          <c:extLst xmlns:c16r2="http://schemas.microsoft.com/office/drawing/2015/06/chart">
            <c:ext xmlns:c16="http://schemas.microsoft.com/office/drawing/2014/chart" uri="{C3380CC4-5D6E-409C-BE32-E72D297353CC}">
              <c16:uniqueId val="{00000000-AA44-4908-932C-11DEEAE6E589}"/>
            </c:ext>
          </c:extLst>
        </c:ser>
        <c:dLbls>
          <c:showLegendKey val="0"/>
          <c:showVal val="0"/>
          <c:showCatName val="0"/>
          <c:showSerName val="0"/>
          <c:showPercent val="0"/>
          <c:showBubbleSize val="0"/>
        </c:dLbls>
        <c:gapWidth val="150"/>
        <c:axId val="428170192"/>
        <c:axId val="42816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xmlns:c16r2="http://schemas.microsoft.com/office/drawing/2015/06/chart">
            <c:ext xmlns:c16="http://schemas.microsoft.com/office/drawing/2014/chart" uri="{C3380CC4-5D6E-409C-BE32-E72D297353CC}">
              <c16:uniqueId val="{00000001-AA44-4908-932C-11DEEAE6E589}"/>
            </c:ext>
          </c:extLst>
        </c:ser>
        <c:dLbls>
          <c:showLegendKey val="0"/>
          <c:showVal val="0"/>
          <c:showCatName val="0"/>
          <c:showSerName val="0"/>
          <c:showPercent val="0"/>
          <c:showBubbleSize val="0"/>
        </c:dLbls>
        <c:marker val="1"/>
        <c:smooth val="0"/>
        <c:axId val="428170192"/>
        <c:axId val="428169800"/>
      </c:lineChart>
      <c:catAx>
        <c:axId val="428170192"/>
        <c:scaling>
          <c:orientation val="minMax"/>
        </c:scaling>
        <c:delete val="1"/>
        <c:axPos val="b"/>
        <c:numFmt formatCode="General" sourceLinked="1"/>
        <c:majorTickMark val="none"/>
        <c:minorTickMark val="none"/>
        <c:tickLblPos val="none"/>
        <c:crossAx val="428169800"/>
        <c:crosses val="autoZero"/>
        <c:auto val="1"/>
        <c:lblAlgn val="ctr"/>
        <c:lblOffset val="100"/>
        <c:noMultiLvlLbl val="1"/>
      </c:catAx>
      <c:valAx>
        <c:axId val="42816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17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c:v>
                </c:pt>
                <c:pt idx="1">
                  <c:v>15.6</c:v>
                </c:pt>
                <c:pt idx="2">
                  <c:v>21.3</c:v>
                </c:pt>
                <c:pt idx="3">
                  <c:v>29.2</c:v>
                </c:pt>
                <c:pt idx="4">
                  <c:v>-8.1</c:v>
                </c:pt>
              </c:numCache>
            </c:numRef>
          </c:val>
          <c:extLst xmlns:c16r2="http://schemas.microsoft.com/office/drawing/2015/06/chart">
            <c:ext xmlns:c16="http://schemas.microsoft.com/office/drawing/2014/chart" uri="{C3380CC4-5D6E-409C-BE32-E72D297353CC}">
              <c16:uniqueId val="{00000000-FF2A-4756-8E27-0222A7B71489}"/>
            </c:ext>
          </c:extLst>
        </c:ser>
        <c:dLbls>
          <c:showLegendKey val="0"/>
          <c:showVal val="0"/>
          <c:showCatName val="0"/>
          <c:showSerName val="0"/>
          <c:showPercent val="0"/>
          <c:showBubbleSize val="0"/>
        </c:dLbls>
        <c:gapWidth val="150"/>
        <c:axId val="428167056"/>
        <c:axId val="4281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xmlns:c16r2="http://schemas.microsoft.com/office/drawing/2015/06/chart">
            <c:ext xmlns:c16="http://schemas.microsoft.com/office/drawing/2014/chart" uri="{C3380CC4-5D6E-409C-BE32-E72D297353CC}">
              <c16:uniqueId val="{00000001-FF2A-4756-8E27-0222A7B71489}"/>
            </c:ext>
          </c:extLst>
        </c:ser>
        <c:dLbls>
          <c:showLegendKey val="0"/>
          <c:showVal val="0"/>
          <c:showCatName val="0"/>
          <c:showSerName val="0"/>
          <c:showPercent val="0"/>
          <c:showBubbleSize val="0"/>
        </c:dLbls>
        <c:marker val="1"/>
        <c:smooth val="0"/>
        <c:axId val="428167056"/>
        <c:axId val="428172544"/>
      </c:lineChart>
      <c:catAx>
        <c:axId val="428167056"/>
        <c:scaling>
          <c:orientation val="minMax"/>
        </c:scaling>
        <c:delete val="1"/>
        <c:axPos val="b"/>
        <c:numFmt formatCode="General" sourceLinked="1"/>
        <c:majorTickMark val="none"/>
        <c:minorTickMark val="none"/>
        <c:tickLblPos val="none"/>
        <c:crossAx val="428172544"/>
        <c:crosses val="autoZero"/>
        <c:auto val="1"/>
        <c:lblAlgn val="ctr"/>
        <c:lblOffset val="100"/>
        <c:noMultiLvlLbl val="1"/>
      </c:catAx>
      <c:valAx>
        <c:axId val="42817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16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14043</c:v>
                </c:pt>
                <c:pt idx="1">
                  <c:v>6908</c:v>
                </c:pt>
                <c:pt idx="2">
                  <c:v>8512</c:v>
                </c:pt>
                <c:pt idx="3">
                  <c:v>11525</c:v>
                </c:pt>
                <c:pt idx="4">
                  <c:v>3066</c:v>
                </c:pt>
              </c:numCache>
            </c:numRef>
          </c:val>
          <c:extLst xmlns:c16r2="http://schemas.microsoft.com/office/drawing/2015/06/chart">
            <c:ext xmlns:c16="http://schemas.microsoft.com/office/drawing/2014/chart" uri="{C3380CC4-5D6E-409C-BE32-E72D297353CC}">
              <c16:uniqueId val="{00000000-2DB3-41FB-84CD-746B5ECF7BCF}"/>
            </c:ext>
          </c:extLst>
        </c:ser>
        <c:dLbls>
          <c:showLegendKey val="0"/>
          <c:showVal val="0"/>
          <c:showCatName val="0"/>
          <c:showSerName val="0"/>
          <c:showPercent val="0"/>
          <c:showBubbleSize val="0"/>
        </c:dLbls>
        <c:gapWidth val="150"/>
        <c:axId val="373398520"/>
        <c:axId val="3733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xmlns:c16r2="http://schemas.microsoft.com/office/drawing/2015/06/chart">
            <c:ext xmlns:c16="http://schemas.microsoft.com/office/drawing/2014/chart" uri="{C3380CC4-5D6E-409C-BE32-E72D297353CC}">
              <c16:uniqueId val="{00000001-2DB3-41FB-84CD-746B5ECF7BCF}"/>
            </c:ext>
          </c:extLst>
        </c:ser>
        <c:dLbls>
          <c:showLegendKey val="0"/>
          <c:showVal val="0"/>
          <c:showCatName val="0"/>
          <c:showSerName val="0"/>
          <c:showPercent val="0"/>
          <c:showBubbleSize val="0"/>
        </c:dLbls>
        <c:marker val="1"/>
        <c:smooth val="0"/>
        <c:axId val="373398520"/>
        <c:axId val="373395776"/>
      </c:lineChart>
      <c:catAx>
        <c:axId val="373398520"/>
        <c:scaling>
          <c:orientation val="minMax"/>
        </c:scaling>
        <c:delete val="1"/>
        <c:axPos val="b"/>
        <c:numFmt formatCode="General" sourceLinked="1"/>
        <c:majorTickMark val="none"/>
        <c:minorTickMark val="none"/>
        <c:tickLblPos val="none"/>
        <c:crossAx val="373395776"/>
        <c:crosses val="autoZero"/>
        <c:auto val="1"/>
        <c:lblAlgn val="ctr"/>
        <c:lblOffset val="100"/>
        <c:noMultiLvlLbl val="1"/>
      </c:catAx>
      <c:valAx>
        <c:axId val="37339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9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MN34" sqref="MN3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青森駅前公園地下駐車場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134</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181.2</v>
      </c>
      <c r="V31" s="113"/>
      <c r="W31" s="113"/>
      <c r="X31" s="113"/>
      <c r="Y31" s="113"/>
      <c r="Z31" s="113"/>
      <c r="AA31" s="113"/>
      <c r="AB31" s="113"/>
      <c r="AC31" s="113"/>
      <c r="AD31" s="113"/>
      <c r="AE31" s="113"/>
      <c r="AF31" s="113"/>
      <c r="AG31" s="113"/>
      <c r="AH31" s="113"/>
      <c r="AI31" s="113"/>
      <c r="AJ31" s="113"/>
      <c r="AK31" s="113"/>
      <c r="AL31" s="113"/>
      <c r="AM31" s="113"/>
      <c r="AN31" s="113">
        <f>データ!Z7</f>
        <v>132.4</v>
      </c>
      <c r="AO31" s="113"/>
      <c r="AP31" s="113"/>
      <c r="AQ31" s="113"/>
      <c r="AR31" s="113"/>
      <c r="AS31" s="113"/>
      <c r="AT31" s="113"/>
      <c r="AU31" s="113"/>
      <c r="AV31" s="113"/>
      <c r="AW31" s="113"/>
      <c r="AX31" s="113"/>
      <c r="AY31" s="113"/>
      <c r="AZ31" s="113"/>
      <c r="BA31" s="113"/>
      <c r="BB31" s="113"/>
      <c r="BC31" s="113"/>
      <c r="BD31" s="113"/>
      <c r="BE31" s="113"/>
      <c r="BF31" s="113"/>
      <c r="BG31" s="113">
        <f>データ!AA7</f>
        <v>154.9</v>
      </c>
      <c r="BH31" s="113"/>
      <c r="BI31" s="113"/>
      <c r="BJ31" s="113"/>
      <c r="BK31" s="113"/>
      <c r="BL31" s="113"/>
      <c r="BM31" s="113"/>
      <c r="BN31" s="113"/>
      <c r="BO31" s="113"/>
      <c r="BP31" s="113"/>
      <c r="BQ31" s="113"/>
      <c r="BR31" s="113"/>
      <c r="BS31" s="113"/>
      <c r="BT31" s="113"/>
      <c r="BU31" s="113"/>
      <c r="BV31" s="113"/>
      <c r="BW31" s="113"/>
      <c r="BX31" s="113"/>
      <c r="BY31" s="113"/>
      <c r="BZ31" s="113">
        <f>データ!AB7</f>
        <v>173.8</v>
      </c>
      <c r="CA31" s="113"/>
      <c r="CB31" s="113"/>
      <c r="CC31" s="113"/>
      <c r="CD31" s="113"/>
      <c r="CE31" s="113"/>
      <c r="CF31" s="113"/>
      <c r="CG31" s="113"/>
      <c r="CH31" s="113"/>
      <c r="CI31" s="113"/>
      <c r="CJ31" s="113"/>
      <c r="CK31" s="113"/>
      <c r="CL31" s="113"/>
      <c r="CM31" s="113"/>
      <c r="CN31" s="113"/>
      <c r="CO31" s="113"/>
      <c r="CP31" s="113"/>
      <c r="CQ31" s="113"/>
      <c r="CR31" s="113"/>
      <c r="CS31" s="113">
        <f>データ!AC7</f>
        <v>112.1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428.1</v>
      </c>
      <c r="JD31" s="108"/>
      <c r="JE31" s="108"/>
      <c r="JF31" s="108"/>
      <c r="JG31" s="108"/>
      <c r="JH31" s="108"/>
      <c r="JI31" s="108"/>
      <c r="JJ31" s="108"/>
      <c r="JK31" s="108"/>
      <c r="JL31" s="108"/>
      <c r="JM31" s="108"/>
      <c r="JN31" s="108"/>
      <c r="JO31" s="108"/>
      <c r="JP31" s="108"/>
      <c r="JQ31" s="108"/>
      <c r="JR31" s="108"/>
      <c r="JS31" s="108"/>
      <c r="JT31" s="108"/>
      <c r="JU31" s="109"/>
      <c r="JV31" s="107">
        <f>データ!DL7</f>
        <v>368.8</v>
      </c>
      <c r="JW31" s="108"/>
      <c r="JX31" s="108"/>
      <c r="JY31" s="108"/>
      <c r="JZ31" s="108"/>
      <c r="KA31" s="108"/>
      <c r="KB31" s="108"/>
      <c r="KC31" s="108"/>
      <c r="KD31" s="108"/>
      <c r="KE31" s="108"/>
      <c r="KF31" s="108"/>
      <c r="KG31" s="108"/>
      <c r="KH31" s="108"/>
      <c r="KI31" s="108"/>
      <c r="KJ31" s="108"/>
      <c r="KK31" s="108"/>
      <c r="KL31" s="108"/>
      <c r="KM31" s="108"/>
      <c r="KN31" s="109"/>
      <c r="KO31" s="107">
        <f>データ!DM7</f>
        <v>364.6</v>
      </c>
      <c r="KP31" s="108"/>
      <c r="KQ31" s="108"/>
      <c r="KR31" s="108"/>
      <c r="KS31" s="108"/>
      <c r="KT31" s="108"/>
      <c r="KU31" s="108"/>
      <c r="KV31" s="108"/>
      <c r="KW31" s="108"/>
      <c r="KX31" s="108"/>
      <c r="KY31" s="108"/>
      <c r="KZ31" s="108"/>
      <c r="LA31" s="108"/>
      <c r="LB31" s="108"/>
      <c r="LC31" s="108"/>
      <c r="LD31" s="108"/>
      <c r="LE31" s="108"/>
      <c r="LF31" s="108"/>
      <c r="LG31" s="109"/>
      <c r="LH31" s="107">
        <f>データ!DN7</f>
        <v>391.7</v>
      </c>
      <c r="LI31" s="108"/>
      <c r="LJ31" s="108"/>
      <c r="LK31" s="108"/>
      <c r="LL31" s="108"/>
      <c r="LM31" s="108"/>
      <c r="LN31" s="108"/>
      <c r="LO31" s="108"/>
      <c r="LP31" s="108"/>
      <c r="LQ31" s="108"/>
      <c r="LR31" s="108"/>
      <c r="LS31" s="108"/>
      <c r="LT31" s="108"/>
      <c r="LU31" s="108"/>
      <c r="LV31" s="108"/>
      <c r="LW31" s="108"/>
      <c r="LX31" s="108"/>
      <c r="LY31" s="108"/>
      <c r="LZ31" s="109"/>
      <c r="MA31" s="107">
        <f>データ!DO7</f>
        <v>392.7</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184.2</v>
      </c>
      <c r="JD32" s="108"/>
      <c r="JE32" s="108"/>
      <c r="JF32" s="108"/>
      <c r="JG32" s="108"/>
      <c r="JH32" s="108"/>
      <c r="JI32" s="108"/>
      <c r="JJ32" s="108"/>
      <c r="JK32" s="108"/>
      <c r="JL32" s="108"/>
      <c r="JM32" s="108"/>
      <c r="JN32" s="108"/>
      <c r="JO32" s="108"/>
      <c r="JP32" s="108"/>
      <c r="JQ32" s="108"/>
      <c r="JR32" s="108"/>
      <c r="JS32" s="108"/>
      <c r="JT32" s="108"/>
      <c r="JU32" s="109"/>
      <c r="JV32" s="107">
        <f>データ!DQ7</f>
        <v>153.80000000000001</v>
      </c>
      <c r="JW32" s="108"/>
      <c r="JX32" s="108"/>
      <c r="JY32" s="108"/>
      <c r="JZ32" s="108"/>
      <c r="KA32" s="108"/>
      <c r="KB32" s="108"/>
      <c r="KC32" s="108"/>
      <c r="KD32" s="108"/>
      <c r="KE32" s="108"/>
      <c r="KF32" s="108"/>
      <c r="KG32" s="108"/>
      <c r="KH32" s="108"/>
      <c r="KI32" s="108"/>
      <c r="KJ32" s="108"/>
      <c r="KK32" s="108"/>
      <c r="KL32" s="108"/>
      <c r="KM32" s="108"/>
      <c r="KN32" s="109"/>
      <c r="KO32" s="107">
        <f>データ!DR7</f>
        <v>163.5</v>
      </c>
      <c r="KP32" s="108"/>
      <c r="KQ32" s="108"/>
      <c r="KR32" s="108"/>
      <c r="KS32" s="108"/>
      <c r="KT32" s="108"/>
      <c r="KU32" s="108"/>
      <c r="KV32" s="108"/>
      <c r="KW32" s="108"/>
      <c r="KX32" s="108"/>
      <c r="KY32" s="108"/>
      <c r="KZ32" s="108"/>
      <c r="LA32" s="108"/>
      <c r="LB32" s="108"/>
      <c r="LC32" s="108"/>
      <c r="LD32" s="108"/>
      <c r="LE32" s="108"/>
      <c r="LF32" s="108"/>
      <c r="LG32" s="109"/>
      <c r="LH32" s="107">
        <f>データ!DS7</f>
        <v>178.3</v>
      </c>
      <c r="LI32" s="108"/>
      <c r="LJ32" s="108"/>
      <c r="LK32" s="108"/>
      <c r="LL32" s="108"/>
      <c r="LM32" s="108"/>
      <c r="LN32" s="108"/>
      <c r="LO32" s="108"/>
      <c r="LP32" s="108"/>
      <c r="LQ32" s="108"/>
      <c r="LR32" s="108"/>
      <c r="LS32" s="108"/>
      <c r="LT32" s="108"/>
      <c r="LU32" s="108"/>
      <c r="LV32" s="108"/>
      <c r="LW32" s="108"/>
      <c r="LX32" s="108"/>
      <c r="LY32" s="108"/>
      <c r="LZ32" s="109"/>
      <c r="MA32" s="107">
        <f>データ!DT7</f>
        <v>181.9</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46" t="s">
        <v>135</v>
      </c>
      <c r="NE32" s="147"/>
      <c r="NF32" s="147"/>
      <c r="NG32" s="147"/>
      <c r="NH32" s="147"/>
      <c r="NI32" s="147"/>
      <c r="NJ32" s="147"/>
      <c r="NK32" s="147"/>
      <c r="NL32" s="147"/>
      <c r="NM32" s="147"/>
      <c r="NN32" s="147"/>
      <c r="NO32" s="147"/>
      <c r="NP32" s="147"/>
      <c r="NQ32" s="147"/>
      <c r="NR32" s="14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4" t="s">
        <v>132</v>
      </c>
      <c r="NE49" s="115"/>
      <c r="NF49" s="115"/>
      <c r="NG49" s="115"/>
      <c r="NH49" s="115"/>
      <c r="NI49" s="115"/>
      <c r="NJ49" s="115"/>
      <c r="NK49" s="115"/>
      <c r="NL49" s="115"/>
      <c r="NM49" s="115"/>
      <c r="NN49" s="115"/>
      <c r="NO49" s="115"/>
      <c r="NP49" s="115"/>
      <c r="NQ49" s="115"/>
      <c r="NR49" s="116"/>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4"/>
      <c r="NE50" s="115"/>
      <c r="NF50" s="115"/>
      <c r="NG50" s="115"/>
      <c r="NH50" s="115"/>
      <c r="NI50" s="115"/>
      <c r="NJ50" s="115"/>
      <c r="NK50" s="115"/>
      <c r="NL50" s="115"/>
      <c r="NM50" s="115"/>
      <c r="NN50" s="115"/>
      <c r="NO50" s="115"/>
      <c r="NP50" s="115"/>
      <c r="NQ50" s="115"/>
      <c r="NR50" s="116"/>
    </row>
    <row r="51" spans="1:382" ht="13.5" customHeight="1" x14ac:dyDescent="0.15">
      <c r="A51" s="2"/>
      <c r="B51" s="11"/>
      <c r="C51" s="2"/>
      <c r="D51" s="2"/>
      <c r="E51" s="2"/>
      <c r="F51" s="2"/>
      <c r="I51" s="2"/>
      <c r="J51" s="2"/>
      <c r="K51" s="2"/>
      <c r="L51" s="2"/>
      <c r="M51" s="2"/>
      <c r="N51" s="2"/>
      <c r="O51" s="2"/>
      <c r="P51" s="2"/>
      <c r="Q51" s="2"/>
      <c r="R51" s="14"/>
      <c r="S51" s="14"/>
      <c r="T51" s="14"/>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4"/>
      <c r="NE51" s="115"/>
      <c r="NF51" s="115"/>
      <c r="NG51" s="115"/>
      <c r="NH51" s="115"/>
      <c r="NI51" s="115"/>
      <c r="NJ51" s="115"/>
      <c r="NK51" s="115"/>
      <c r="NL51" s="115"/>
      <c r="NM51" s="115"/>
      <c r="NN51" s="115"/>
      <c r="NO51" s="115"/>
      <c r="NP51" s="115"/>
      <c r="NQ51" s="115"/>
      <c r="NR51" s="116"/>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43</v>
      </c>
      <c r="EM52" s="113"/>
      <c r="EN52" s="113"/>
      <c r="EO52" s="113"/>
      <c r="EP52" s="113"/>
      <c r="EQ52" s="113"/>
      <c r="ER52" s="113"/>
      <c r="ES52" s="113"/>
      <c r="ET52" s="113"/>
      <c r="EU52" s="113"/>
      <c r="EV52" s="113"/>
      <c r="EW52" s="113"/>
      <c r="EX52" s="113"/>
      <c r="EY52" s="113"/>
      <c r="EZ52" s="113"/>
      <c r="FA52" s="113"/>
      <c r="FB52" s="113"/>
      <c r="FC52" s="113"/>
      <c r="FD52" s="113"/>
      <c r="FE52" s="113">
        <f>データ!BG7</f>
        <v>15.6</v>
      </c>
      <c r="FF52" s="113"/>
      <c r="FG52" s="113"/>
      <c r="FH52" s="113"/>
      <c r="FI52" s="113"/>
      <c r="FJ52" s="113"/>
      <c r="FK52" s="113"/>
      <c r="FL52" s="113"/>
      <c r="FM52" s="113"/>
      <c r="FN52" s="113"/>
      <c r="FO52" s="113"/>
      <c r="FP52" s="113"/>
      <c r="FQ52" s="113"/>
      <c r="FR52" s="113"/>
      <c r="FS52" s="113"/>
      <c r="FT52" s="113"/>
      <c r="FU52" s="113"/>
      <c r="FV52" s="113"/>
      <c r="FW52" s="113"/>
      <c r="FX52" s="113">
        <f>データ!BH7</f>
        <v>21.3</v>
      </c>
      <c r="FY52" s="113"/>
      <c r="FZ52" s="113"/>
      <c r="GA52" s="113"/>
      <c r="GB52" s="113"/>
      <c r="GC52" s="113"/>
      <c r="GD52" s="113"/>
      <c r="GE52" s="113"/>
      <c r="GF52" s="113"/>
      <c r="GG52" s="113"/>
      <c r="GH52" s="113"/>
      <c r="GI52" s="113"/>
      <c r="GJ52" s="113"/>
      <c r="GK52" s="113"/>
      <c r="GL52" s="113"/>
      <c r="GM52" s="113"/>
      <c r="GN52" s="113"/>
      <c r="GO52" s="113"/>
      <c r="GP52" s="113"/>
      <c r="GQ52" s="113">
        <f>データ!BI7</f>
        <v>29.2</v>
      </c>
      <c r="GR52" s="113"/>
      <c r="GS52" s="113"/>
      <c r="GT52" s="113"/>
      <c r="GU52" s="113"/>
      <c r="GV52" s="113"/>
      <c r="GW52" s="113"/>
      <c r="GX52" s="113"/>
      <c r="GY52" s="113"/>
      <c r="GZ52" s="113"/>
      <c r="HA52" s="113"/>
      <c r="HB52" s="113"/>
      <c r="HC52" s="113"/>
      <c r="HD52" s="113"/>
      <c r="HE52" s="113"/>
      <c r="HF52" s="113"/>
      <c r="HG52" s="113"/>
      <c r="HH52" s="113"/>
      <c r="HI52" s="113"/>
      <c r="HJ52" s="113">
        <f>データ!BJ7</f>
        <v>-8.1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14043</v>
      </c>
      <c r="JD52" s="120"/>
      <c r="JE52" s="120"/>
      <c r="JF52" s="120"/>
      <c r="JG52" s="120"/>
      <c r="JH52" s="120"/>
      <c r="JI52" s="120"/>
      <c r="JJ52" s="120"/>
      <c r="JK52" s="120"/>
      <c r="JL52" s="120"/>
      <c r="JM52" s="120"/>
      <c r="JN52" s="120"/>
      <c r="JO52" s="120"/>
      <c r="JP52" s="120"/>
      <c r="JQ52" s="120"/>
      <c r="JR52" s="120"/>
      <c r="JS52" s="120"/>
      <c r="JT52" s="120"/>
      <c r="JU52" s="120"/>
      <c r="JV52" s="120">
        <f>データ!BR7</f>
        <v>6908</v>
      </c>
      <c r="JW52" s="120"/>
      <c r="JX52" s="120"/>
      <c r="JY52" s="120"/>
      <c r="JZ52" s="120"/>
      <c r="KA52" s="120"/>
      <c r="KB52" s="120"/>
      <c r="KC52" s="120"/>
      <c r="KD52" s="120"/>
      <c r="KE52" s="120"/>
      <c r="KF52" s="120"/>
      <c r="KG52" s="120"/>
      <c r="KH52" s="120"/>
      <c r="KI52" s="120"/>
      <c r="KJ52" s="120"/>
      <c r="KK52" s="120"/>
      <c r="KL52" s="120"/>
      <c r="KM52" s="120"/>
      <c r="KN52" s="120"/>
      <c r="KO52" s="120">
        <f>データ!BS7</f>
        <v>8512</v>
      </c>
      <c r="KP52" s="120"/>
      <c r="KQ52" s="120"/>
      <c r="KR52" s="120"/>
      <c r="KS52" s="120"/>
      <c r="KT52" s="120"/>
      <c r="KU52" s="120"/>
      <c r="KV52" s="120"/>
      <c r="KW52" s="120"/>
      <c r="KX52" s="120"/>
      <c r="KY52" s="120"/>
      <c r="KZ52" s="120"/>
      <c r="LA52" s="120"/>
      <c r="LB52" s="120"/>
      <c r="LC52" s="120"/>
      <c r="LD52" s="120"/>
      <c r="LE52" s="120"/>
      <c r="LF52" s="120"/>
      <c r="LG52" s="120"/>
      <c r="LH52" s="120">
        <f>データ!BT7</f>
        <v>11525</v>
      </c>
      <c r="LI52" s="120"/>
      <c r="LJ52" s="120"/>
      <c r="LK52" s="120"/>
      <c r="LL52" s="120"/>
      <c r="LM52" s="120"/>
      <c r="LN52" s="120"/>
      <c r="LO52" s="120"/>
      <c r="LP52" s="120"/>
      <c r="LQ52" s="120"/>
      <c r="LR52" s="120"/>
      <c r="LS52" s="120"/>
      <c r="LT52" s="120"/>
      <c r="LU52" s="120"/>
      <c r="LV52" s="120"/>
      <c r="LW52" s="120"/>
      <c r="LX52" s="120"/>
      <c r="LY52" s="120"/>
      <c r="LZ52" s="120"/>
      <c r="MA52" s="120">
        <f>データ!BU7</f>
        <v>3066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14"/>
      <c r="NE52" s="115"/>
      <c r="NF52" s="115"/>
      <c r="NG52" s="115"/>
      <c r="NH52" s="115"/>
      <c r="NI52" s="115"/>
      <c r="NJ52" s="115"/>
      <c r="NK52" s="115"/>
      <c r="NL52" s="115"/>
      <c r="NM52" s="115"/>
      <c r="NN52" s="115"/>
      <c r="NO52" s="115"/>
      <c r="NP52" s="115"/>
      <c r="NQ52" s="115"/>
      <c r="NR52" s="116"/>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14"/>
      <c r="NE53" s="115"/>
      <c r="NF53" s="115"/>
      <c r="NG53" s="115"/>
      <c r="NH53" s="115"/>
      <c r="NI53" s="115"/>
      <c r="NJ53" s="115"/>
      <c r="NK53" s="115"/>
      <c r="NL53" s="115"/>
      <c r="NM53" s="115"/>
      <c r="NN53" s="115"/>
      <c r="NO53" s="115"/>
      <c r="NP53" s="115"/>
      <c r="NQ53" s="115"/>
      <c r="NR53" s="116"/>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4"/>
      <c r="NE54" s="115"/>
      <c r="NF54" s="115"/>
      <c r="NG54" s="115"/>
      <c r="NH54" s="115"/>
      <c r="NI54" s="115"/>
      <c r="NJ54" s="115"/>
      <c r="NK54" s="115"/>
      <c r="NL54" s="115"/>
      <c r="NM54" s="115"/>
      <c r="NN54" s="115"/>
      <c r="NO54" s="115"/>
      <c r="NP54" s="115"/>
      <c r="NQ54" s="115"/>
      <c r="NR54" s="116"/>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4"/>
      <c r="NE55" s="115"/>
      <c r="NF55" s="115"/>
      <c r="NG55" s="115"/>
      <c r="NH55" s="115"/>
      <c r="NI55" s="115"/>
      <c r="NJ55" s="115"/>
      <c r="NK55" s="115"/>
      <c r="NL55" s="115"/>
      <c r="NM55" s="115"/>
      <c r="NN55" s="115"/>
      <c r="NO55" s="115"/>
      <c r="NP55" s="115"/>
      <c r="NQ55" s="115"/>
      <c r="NR55" s="116"/>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4"/>
      <c r="NE56" s="115"/>
      <c r="NF56" s="115"/>
      <c r="NG56" s="115"/>
      <c r="NH56" s="115"/>
      <c r="NI56" s="115"/>
      <c r="NJ56" s="115"/>
      <c r="NK56" s="115"/>
      <c r="NL56" s="115"/>
      <c r="NM56" s="115"/>
      <c r="NN56" s="115"/>
      <c r="NO56" s="115"/>
      <c r="NP56" s="115"/>
      <c r="NQ56" s="115"/>
      <c r="NR56" s="116"/>
    </row>
    <row r="57" spans="1:382" ht="13.5" customHeight="1" x14ac:dyDescent="0.15">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4"/>
      <c r="NE58" s="115"/>
      <c r="NF58" s="115"/>
      <c r="NG58" s="115"/>
      <c r="NH58" s="115"/>
      <c r="NI58" s="115"/>
      <c r="NJ58" s="115"/>
      <c r="NK58" s="115"/>
      <c r="NL58" s="115"/>
      <c r="NM58" s="115"/>
      <c r="NN58" s="115"/>
      <c r="NO58" s="115"/>
      <c r="NP58" s="115"/>
      <c r="NQ58" s="115"/>
      <c r="NR58" s="116"/>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4"/>
      <c r="NE60" s="115"/>
      <c r="NF60" s="115"/>
      <c r="NG60" s="115"/>
      <c r="NH60" s="115"/>
      <c r="NI60" s="115"/>
      <c r="NJ60" s="115"/>
      <c r="NK60" s="115"/>
      <c r="NL60" s="115"/>
      <c r="NM60" s="115"/>
      <c r="NN60" s="115"/>
      <c r="NO60" s="115"/>
      <c r="NP60" s="115"/>
      <c r="NQ60" s="115"/>
      <c r="NR60" s="116"/>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4"/>
      <c r="NE61" s="115"/>
      <c r="NF61" s="115"/>
      <c r="NG61" s="115"/>
      <c r="NH61" s="115"/>
      <c r="NI61" s="115"/>
      <c r="NJ61" s="115"/>
      <c r="NK61" s="115"/>
      <c r="NL61" s="115"/>
      <c r="NM61" s="115"/>
      <c r="NN61" s="115"/>
      <c r="NO61" s="115"/>
      <c r="NP61" s="115"/>
      <c r="NQ61" s="115"/>
      <c r="NR61" s="116"/>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4"/>
      <c r="NE62" s="115"/>
      <c r="NF62" s="115"/>
      <c r="NG62" s="115"/>
      <c r="NH62" s="115"/>
      <c r="NI62" s="115"/>
      <c r="NJ62" s="115"/>
      <c r="NK62" s="115"/>
      <c r="NL62" s="115"/>
      <c r="NM62" s="115"/>
      <c r="NN62" s="115"/>
      <c r="NO62" s="115"/>
      <c r="NP62" s="115"/>
      <c r="NQ62" s="115"/>
      <c r="NR62" s="116"/>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4"/>
      <c r="NE63" s="115"/>
      <c r="NF63" s="115"/>
      <c r="NG63" s="115"/>
      <c r="NH63" s="115"/>
      <c r="NI63" s="115"/>
      <c r="NJ63" s="115"/>
      <c r="NK63" s="115"/>
      <c r="NL63" s="115"/>
      <c r="NM63" s="115"/>
      <c r="NN63" s="115"/>
      <c r="NO63" s="115"/>
      <c r="NP63" s="115"/>
      <c r="NQ63" s="115"/>
      <c r="NR63" s="116"/>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4" t="s">
        <v>133</v>
      </c>
      <c r="NE66" s="115"/>
      <c r="NF66" s="115"/>
      <c r="NG66" s="115"/>
      <c r="NH66" s="115"/>
      <c r="NI66" s="115"/>
      <c r="NJ66" s="115"/>
      <c r="NK66" s="115"/>
      <c r="NL66" s="115"/>
      <c r="NM66" s="115"/>
      <c r="NN66" s="115"/>
      <c r="NO66" s="115"/>
      <c r="NP66" s="115"/>
      <c r="NQ66" s="115"/>
      <c r="NR66" s="116"/>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453239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4"/>
      <c r="NE67" s="115"/>
      <c r="NF67" s="115"/>
      <c r="NG67" s="115"/>
      <c r="NH67" s="115"/>
      <c r="NI67" s="115"/>
      <c r="NJ67" s="115"/>
      <c r="NK67" s="115"/>
      <c r="NL67" s="115"/>
      <c r="NM67" s="115"/>
      <c r="NN67" s="115"/>
      <c r="NO67" s="115"/>
      <c r="NP67" s="115"/>
      <c r="NQ67" s="115"/>
      <c r="NR67" s="116"/>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4"/>
      <c r="NE68" s="115"/>
      <c r="NF68" s="115"/>
      <c r="NG68" s="115"/>
      <c r="NH68" s="115"/>
      <c r="NI68" s="115"/>
      <c r="NJ68" s="115"/>
      <c r="NK68" s="115"/>
      <c r="NL68" s="115"/>
      <c r="NM68" s="115"/>
      <c r="NN68" s="115"/>
      <c r="NO68" s="115"/>
      <c r="NP68" s="115"/>
      <c r="NQ68" s="115"/>
      <c r="NR68" s="116"/>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4"/>
      <c r="NE69" s="115"/>
      <c r="NF69" s="115"/>
      <c r="NG69" s="115"/>
      <c r="NH69" s="115"/>
      <c r="NI69" s="115"/>
      <c r="NJ69" s="115"/>
      <c r="NK69" s="115"/>
      <c r="NL69" s="115"/>
      <c r="NM69" s="115"/>
      <c r="NN69" s="115"/>
      <c r="NO69" s="115"/>
      <c r="NP69" s="115"/>
      <c r="NQ69" s="115"/>
      <c r="NR69" s="116"/>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4"/>
      <c r="NE70" s="115"/>
      <c r="NF70" s="115"/>
      <c r="NG70" s="115"/>
      <c r="NH70" s="115"/>
      <c r="NI70" s="115"/>
      <c r="NJ70" s="115"/>
      <c r="NK70" s="115"/>
      <c r="NL70" s="115"/>
      <c r="NM70" s="115"/>
      <c r="NN70" s="115"/>
      <c r="NO70" s="115"/>
      <c r="NP70" s="115"/>
      <c r="NQ70" s="115"/>
      <c r="NR70" s="116"/>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4"/>
      <c r="NE71" s="115"/>
      <c r="NF71" s="115"/>
      <c r="NG71" s="115"/>
      <c r="NH71" s="115"/>
      <c r="NI71" s="115"/>
      <c r="NJ71" s="115"/>
      <c r="NK71" s="115"/>
      <c r="NL71" s="115"/>
      <c r="NM71" s="115"/>
      <c r="NN71" s="115"/>
      <c r="NO71" s="115"/>
      <c r="NP71" s="115"/>
      <c r="NQ71" s="115"/>
      <c r="NR71" s="116"/>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4"/>
      <c r="NE72" s="115"/>
      <c r="NF72" s="115"/>
      <c r="NG72" s="115"/>
      <c r="NH72" s="115"/>
      <c r="NI72" s="115"/>
      <c r="NJ72" s="115"/>
      <c r="NK72" s="115"/>
      <c r="NL72" s="115"/>
      <c r="NM72" s="115"/>
      <c r="NN72" s="115"/>
      <c r="NO72" s="115"/>
      <c r="NP72" s="115"/>
      <c r="NQ72" s="115"/>
      <c r="NR72" s="116"/>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4"/>
      <c r="NE73" s="115"/>
      <c r="NF73" s="115"/>
      <c r="NG73" s="115"/>
      <c r="NH73" s="115"/>
      <c r="NI73" s="115"/>
      <c r="NJ73" s="115"/>
      <c r="NK73" s="115"/>
      <c r="NL73" s="115"/>
      <c r="NM73" s="115"/>
      <c r="NN73" s="115"/>
      <c r="NO73" s="115"/>
      <c r="NP73" s="115"/>
      <c r="NQ73" s="115"/>
      <c r="NR73" s="116"/>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4"/>
      <c r="NE74" s="115"/>
      <c r="NF74" s="115"/>
      <c r="NG74" s="115"/>
      <c r="NH74" s="115"/>
      <c r="NI74" s="115"/>
      <c r="NJ74" s="115"/>
      <c r="NK74" s="115"/>
      <c r="NL74" s="115"/>
      <c r="NM74" s="115"/>
      <c r="NN74" s="115"/>
      <c r="NO74" s="115"/>
      <c r="NP74" s="115"/>
      <c r="NQ74" s="115"/>
      <c r="NR74" s="116"/>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4"/>
      <c r="NE75" s="115"/>
      <c r="NF75" s="115"/>
      <c r="NG75" s="115"/>
      <c r="NH75" s="115"/>
      <c r="NI75" s="115"/>
      <c r="NJ75" s="115"/>
      <c r="NK75" s="115"/>
      <c r="NL75" s="115"/>
      <c r="NM75" s="115"/>
      <c r="NN75" s="115"/>
      <c r="NO75" s="115"/>
      <c r="NP75" s="115"/>
      <c r="NQ75" s="115"/>
      <c r="NR75" s="116"/>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14"/>
      <c r="NE76" s="115"/>
      <c r="NF76" s="115"/>
      <c r="NG76" s="115"/>
      <c r="NH76" s="115"/>
      <c r="NI76" s="115"/>
      <c r="NJ76" s="115"/>
      <c r="NK76" s="115"/>
      <c r="NL76" s="115"/>
      <c r="NM76" s="115"/>
      <c r="NN76" s="115"/>
      <c r="NO76" s="115"/>
      <c r="NP76" s="115"/>
      <c r="NQ76" s="115"/>
      <c r="NR76" s="116"/>
    </row>
    <row r="77" spans="1:382" ht="13.5" customHeight="1" x14ac:dyDescent="0.15">
      <c r="A77" s="2"/>
      <c r="B77" s="11"/>
      <c r="C77" s="2"/>
      <c r="D77" s="2"/>
      <c r="E77" s="2"/>
      <c r="F77" s="2"/>
      <c r="I77" s="134" t="s">
        <v>27</v>
      </c>
      <c r="J77" s="134"/>
      <c r="K77" s="134"/>
      <c r="L77" s="134"/>
      <c r="M77" s="134"/>
      <c r="N77" s="134"/>
      <c r="O77" s="134"/>
      <c r="P77" s="134"/>
      <c r="Q77" s="134"/>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4" t="s">
        <v>27</v>
      </c>
      <c r="JS77" s="134"/>
      <c r="JT77" s="134"/>
      <c r="JU77" s="134"/>
      <c r="JV77" s="134"/>
      <c r="JW77" s="134"/>
      <c r="JX77" s="134"/>
      <c r="JY77" s="134"/>
      <c r="JZ77" s="134"/>
      <c r="KA77" s="107">
        <f>データ!CZ7</f>
        <v>5.9</v>
      </c>
      <c r="KB77" s="108"/>
      <c r="KC77" s="108"/>
      <c r="KD77" s="108"/>
      <c r="KE77" s="108"/>
      <c r="KF77" s="108"/>
      <c r="KG77" s="108"/>
      <c r="KH77" s="108"/>
      <c r="KI77" s="108"/>
      <c r="KJ77" s="108"/>
      <c r="KK77" s="108"/>
      <c r="KL77" s="108"/>
      <c r="KM77" s="108"/>
      <c r="KN77" s="108"/>
      <c r="KO77" s="109"/>
      <c r="KP77" s="107">
        <f>データ!DA7</f>
        <v>235.8</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4"/>
      <c r="NE77" s="115"/>
      <c r="NF77" s="115"/>
      <c r="NG77" s="115"/>
      <c r="NH77" s="115"/>
      <c r="NI77" s="115"/>
      <c r="NJ77" s="115"/>
      <c r="NK77" s="115"/>
      <c r="NL77" s="115"/>
      <c r="NM77" s="115"/>
      <c r="NN77" s="115"/>
      <c r="NO77" s="115"/>
      <c r="NP77" s="115"/>
      <c r="NQ77" s="115"/>
      <c r="NR77" s="116"/>
    </row>
    <row r="78" spans="1:382" ht="13.5" customHeight="1" x14ac:dyDescent="0.15">
      <c r="A78" s="2"/>
      <c r="B78" s="11"/>
      <c r="C78" s="2"/>
      <c r="D78" s="2"/>
      <c r="E78" s="2"/>
      <c r="F78" s="2"/>
      <c r="I78" s="134" t="s">
        <v>29</v>
      </c>
      <c r="J78" s="134"/>
      <c r="K78" s="134"/>
      <c r="L78" s="134"/>
      <c r="M78" s="134"/>
      <c r="N78" s="134"/>
      <c r="O78" s="134"/>
      <c r="P78" s="134"/>
      <c r="Q78" s="134"/>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4" t="s">
        <v>29</v>
      </c>
      <c r="JS78" s="134"/>
      <c r="JT78" s="134"/>
      <c r="JU78" s="134"/>
      <c r="JV78" s="134"/>
      <c r="JW78" s="134"/>
      <c r="JX78" s="134"/>
      <c r="JY78" s="134"/>
      <c r="JZ78" s="134"/>
      <c r="KA78" s="107">
        <f>データ!DE7</f>
        <v>163.69999999999999</v>
      </c>
      <c r="KB78" s="108"/>
      <c r="KC78" s="108"/>
      <c r="KD78" s="108"/>
      <c r="KE78" s="108"/>
      <c r="KF78" s="108"/>
      <c r="KG78" s="108"/>
      <c r="KH78" s="108"/>
      <c r="KI78" s="108"/>
      <c r="KJ78" s="108"/>
      <c r="KK78" s="108"/>
      <c r="KL78" s="108"/>
      <c r="KM78" s="108"/>
      <c r="KN78" s="108"/>
      <c r="KO78" s="109"/>
      <c r="KP78" s="107">
        <f>データ!DF7</f>
        <v>88</v>
      </c>
      <c r="KQ78" s="108"/>
      <c r="KR78" s="108"/>
      <c r="KS78" s="108"/>
      <c r="KT78" s="108"/>
      <c r="KU78" s="108"/>
      <c r="KV78" s="108"/>
      <c r="KW78" s="108"/>
      <c r="KX78" s="108"/>
      <c r="KY78" s="108"/>
      <c r="KZ78" s="108"/>
      <c r="LA78" s="108"/>
      <c r="LB78" s="108"/>
      <c r="LC78" s="108"/>
      <c r="LD78" s="109"/>
      <c r="LE78" s="107">
        <f>データ!DG7</f>
        <v>77.3</v>
      </c>
      <c r="LF78" s="108"/>
      <c r="LG78" s="108"/>
      <c r="LH78" s="108"/>
      <c r="LI78" s="108"/>
      <c r="LJ78" s="108"/>
      <c r="LK78" s="108"/>
      <c r="LL78" s="108"/>
      <c r="LM78" s="108"/>
      <c r="LN78" s="108"/>
      <c r="LO78" s="108"/>
      <c r="LP78" s="108"/>
      <c r="LQ78" s="108"/>
      <c r="LR78" s="108"/>
      <c r="LS78" s="109"/>
      <c r="LT78" s="107">
        <f>データ!DH7</f>
        <v>51.8</v>
      </c>
      <c r="LU78" s="108"/>
      <c r="LV78" s="108"/>
      <c r="LW78" s="108"/>
      <c r="LX78" s="108"/>
      <c r="LY78" s="108"/>
      <c r="LZ78" s="108"/>
      <c r="MA78" s="108"/>
      <c r="MB78" s="108"/>
      <c r="MC78" s="108"/>
      <c r="MD78" s="108"/>
      <c r="ME78" s="108"/>
      <c r="MF78" s="108"/>
      <c r="MG78" s="108"/>
      <c r="MH78" s="109"/>
      <c r="MI78" s="107">
        <f>データ!DI7</f>
        <v>45.3</v>
      </c>
      <c r="MJ78" s="108"/>
      <c r="MK78" s="108"/>
      <c r="ML78" s="108"/>
      <c r="MM78" s="108"/>
      <c r="MN78" s="108"/>
      <c r="MO78" s="108"/>
      <c r="MP78" s="108"/>
      <c r="MQ78" s="108"/>
      <c r="MR78" s="108"/>
      <c r="MS78" s="108"/>
      <c r="MT78" s="108"/>
      <c r="MU78" s="108"/>
      <c r="MV78" s="108"/>
      <c r="MW78" s="109"/>
      <c r="MX78" s="2"/>
      <c r="MY78" s="2"/>
      <c r="MZ78" s="2"/>
      <c r="NA78" s="2"/>
      <c r="NB78" s="2"/>
      <c r="NC78" s="32"/>
      <c r="ND78" s="114"/>
      <c r="NE78" s="115"/>
      <c r="NF78" s="115"/>
      <c r="NG78" s="115"/>
      <c r="NH78" s="115"/>
      <c r="NI78" s="115"/>
      <c r="NJ78" s="115"/>
      <c r="NK78" s="115"/>
      <c r="NL78" s="115"/>
      <c r="NM78" s="115"/>
      <c r="NN78" s="115"/>
      <c r="NO78" s="115"/>
      <c r="NP78" s="115"/>
      <c r="NQ78" s="115"/>
      <c r="NR78" s="116"/>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4"/>
      <c r="NE79" s="115"/>
      <c r="NF79" s="115"/>
      <c r="NG79" s="115"/>
      <c r="NH79" s="115"/>
      <c r="NI79" s="115"/>
      <c r="NJ79" s="115"/>
      <c r="NK79" s="115"/>
      <c r="NL79" s="115"/>
      <c r="NM79" s="115"/>
      <c r="NN79" s="115"/>
      <c r="NO79" s="115"/>
      <c r="NP79" s="115"/>
      <c r="NQ79" s="115"/>
      <c r="NR79" s="116"/>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4"/>
      <c r="NE80" s="115"/>
      <c r="NF80" s="115"/>
      <c r="NG80" s="115"/>
      <c r="NH80" s="115"/>
      <c r="NI80" s="115"/>
      <c r="NJ80" s="115"/>
      <c r="NK80" s="115"/>
      <c r="NL80" s="115"/>
      <c r="NM80" s="115"/>
      <c r="NN80" s="115"/>
      <c r="NO80" s="115"/>
      <c r="NP80" s="115"/>
      <c r="NQ80" s="115"/>
      <c r="NR80" s="116"/>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4"/>
      <c r="NE81" s="115"/>
      <c r="NF81" s="115"/>
      <c r="NG81" s="115"/>
      <c r="NH81" s="115"/>
      <c r="NI81" s="115"/>
      <c r="NJ81" s="115"/>
      <c r="NK81" s="115"/>
      <c r="NL81" s="115"/>
      <c r="NM81" s="115"/>
      <c r="NN81" s="115"/>
      <c r="NO81" s="115"/>
      <c r="NP81" s="115"/>
      <c r="NQ81" s="115"/>
      <c r="NR81" s="116"/>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2m6p52Kr9ETVcD11Z9UOV1XdnewiqSXfZDQZUj6o0W7+CQoA7TfninFTcMor1OMPxBvOloAUUtVUaJEbJZ4Kg==" saltValue="8O29lkwd/xc13OJrWtpc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102</v>
      </c>
      <c r="AO5" s="47" t="s">
        <v>93</v>
      </c>
      <c r="AP5" s="47" t="s">
        <v>94</v>
      </c>
      <c r="AQ5" s="47" t="s">
        <v>95</v>
      </c>
      <c r="AR5" s="47" t="s">
        <v>96</v>
      </c>
      <c r="AS5" s="47" t="s">
        <v>97</v>
      </c>
      <c r="AT5" s="47" t="s">
        <v>98</v>
      </c>
      <c r="AU5" s="47" t="s">
        <v>99</v>
      </c>
      <c r="AV5" s="47" t="s">
        <v>103</v>
      </c>
      <c r="AW5" s="47" t="s">
        <v>90</v>
      </c>
      <c r="AX5" s="47" t="s">
        <v>101</v>
      </c>
      <c r="AY5" s="47" t="s">
        <v>104</v>
      </c>
      <c r="AZ5" s="47" t="s">
        <v>93</v>
      </c>
      <c r="BA5" s="47" t="s">
        <v>94</v>
      </c>
      <c r="BB5" s="47" t="s">
        <v>95</v>
      </c>
      <c r="BC5" s="47" t="s">
        <v>96</v>
      </c>
      <c r="BD5" s="47" t="s">
        <v>97</v>
      </c>
      <c r="BE5" s="47" t="s">
        <v>98</v>
      </c>
      <c r="BF5" s="47" t="s">
        <v>88</v>
      </c>
      <c r="BG5" s="47" t="s">
        <v>103</v>
      </c>
      <c r="BH5" s="47" t="s">
        <v>90</v>
      </c>
      <c r="BI5" s="47" t="s">
        <v>91</v>
      </c>
      <c r="BJ5" s="47" t="s">
        <v>92</v>
      </c>
      <c r="BK5" s="47" t="s">
        <v>93</v>
      </c>
      <c r="BL5" s="47" t="s">
        <v>94</v>
      </c>
      <c r="BM5" s="47" t="s">
        <v>95</v>
      </c>
      <c r="BN5" s="47" t="s">
        <v>96</v>
      </c>
      <c r="BO5" s="47" t="s">
        <v>97</v>
      </c>
      <c r="BP5" s="47" t="s">
        <v>98</v>
      </c>
      <c r="BQ5" s="47" t="s">
        <v>88</v>
      </c>
      <c r="BR5" s="47" t="s">
        <v>89</v>
      </c>
      <c r="BS5" s="47" t="s">
        <v>90</v>
      </c>
      <c r="BT5" s="47" t="s">
        <v>101</v>
      </c>
      <c r="BU5" s="47" t="s">
        <v>102</v>
      </c>
      <c r="BV5" s="47" t="s">
        <v>93</v>
      </c>
      <c r="BW5" s="47" t="s">
        <v>94</v>
      </c>
      <c r="BX5" s="47" t="s">
        <v>95</v>
      </c>
      <c r="BY5" s="47" t="s">
        <v>96</v>
      </c>
      <c r="BZ5" s="47" t="s">
        <v>97</v>
      </c>
      <c r="CA5" s="47" t="s">
        <v>98</v>
      </c>
      <c r="CB5" s="47" t="s">
        <v>88</v>
      </c>
      <c r="CC5" s="47" t="s">
        <v>103</v>
      </c>
      <c r="CD5" s="47" t="s">
        <v>105</v>
      </c>
      <c r="CE5" s="47" t="s">
        <v>106</v>
      </c>
      <c r="CF5" s="47" t="s">
        <v>102</v>
      </c>
      <c r="CG5" s="47" t="s">
        <v>93</v>
      </c>
      <c r="CH5" s="47" t="s">
        <v>94</v>
      </c>
      <c r="CI5" s="47" t="s">
        <v>95</v>
      </c>
      <c r="CJ5" s="47" t="s">
        <v>96</v>
      </c>
      <c r="CK5" s="47" t="s">
        <v>97</v>
      </c>
      <c r="CL5" s="47" t="s">
        <v>98</v>
      </c>
      <c r="CM5" s="145"/>
      <c r="CN5" s="145"/>
      <c r="CO5" s="47" t="s">
        <v>88</v>
      </c>
      <c r="CP5" s="47" t="s">
        <v>107</v>
      </c>
      <c r="CQ5" s="47" t="s">
        <v>105</v>
      </c>
      <c r="CR5" s="47" t="s">
        <v>91</v>
      </c>
      <c r="CS5" s="47" t="s">
        <v>92</v>
      </c>
      <c r="CT5" s="47" t="s">
        <v>93</v>
      </c>
      <c r="CU5" s="47" t="s">
        <v>94</v>
      </c>
      <c r="CV5" s="47" t="s">
        <v>95</v>
      </c>
      <c r="CW5" s="47" t="s">
        <v>96</v>
      </c>
      <c r="CX5" s="47" t="s">
        <v>97</v>
      </c>
      <c r="CY5" s="47" t="s">
        <v>98</v>
      </c>
      <c r="CZ5" s="47" t="s">
        <v>88</v>
      </c>
      <c r="DA5" s="47" t="s">
        <v>89</v>
      </c>
      <c r="DB5" s="47" t="s">
        <v>90</v>
      </c>
      <c r="DC5" s="47" t="s">
        <v>91</v>
      </c>
      <c r="DD5" s="47" t="s">
        <v>104</v>
      </c>
      <c r="DE5" s="47" t="s">
        <v>93</v>
      </c>
      <c r="DF5" s="47" t="s">
        <v>94</v>
      </c>
      <c r="DG5" s="47" t="s">
        <v>95</v>
      </c>
      <c r="DH5" s="47" t="s">
        <v>96</v>
      </c>
      <c r="DI5" s="47" t="s">
        <v>97</v>
      </c>
      <c r="DJ5" s="47" t="s">
        <v>35</v>
      </c>
      <c r="DK5" s="47" t="s">
        <v>108</v>
      </c>
      <c r="DL5" s="47" t="s">
        <v>103</v>
      </c>
      <c r="DM5" s="47" t="s">
        <v>109</v>
      </c>
      <c r="DN5" s="47" t="s">
        <v>106</v>
      </c>
      <c r="DO5" s="47" t="s">
        <v>92</v>
      </c>
      <c r="DP5" s="47" t="s">
        <v>93</v>
      </c>
      <c r="DQ5" s="47" t="s">
        <v>94</v>
      </c>
      <c r="DR5" s="47" t="s">
        <v>95</v>
      </c>
      <c r="DS5" s="47" t="s">
        <v>96</v>
      </c>
      <c r="DT5" s="47" t="s">
        <v>97</v>
      </c>
      <c r="DU5" s="47" t="s">
        <v>98</v>
      </c>
    </row>
    <row r="6" spans="1:125" s="54" customFormat="1" x14ac:dyDescent="0.15">
      <c r="A6" s="37" t="s">
        <v>110</v>
      </c>
      <c r="B6" s="48">
        <f>B8</f>
        <v>2023</v>
      </c>
      <c r="C6" s="48">
        <f t="shared" ref="C6:X6" si="1">C8</f>
        <v>22012</v>
      </c>
      <c r="D6" s="48">
        <f t="shared" si="1"/>
        <v>47</v>
      </c>
      <c r="E6" s="48">
        <f t="shared" si="1"/>
        <v>14</v>
      </c>
      <c r="F6" s="48">
        <f t="shared" si="1"/>
        <v>0</v>
      </c>
      <c r="G6" s="48">
        <f t="shared" si="1"/>
        <v>4</v>
      </c>
      <c r="H6" s="48" t="str">
        <f>SUBSTITUTE(H8,"　","")</f>
        <v>青森県青森市</v>
      </c>
      <c r="I6" s="48" t="str">
        <f t="shared" si="1"/>
        <v>青森駅前公園地下駐車場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 附置義務駐車施設</v>
      </c>
      <c r="Q6" s="50" t="str">
        <f t="shared" si="1"/>
        <v>地下式</v>
      </c>
      <c r="R6" s="51">
        <f t="shared" si="1"/>
        <v>35</v>
      </c>
      <c r="S6" s="50" t="str">
        <f t="shared" si="1"/>
        <v>駅</v>
      </c>
      <c r="T6" s="50" t="str">
        <f t="shared" si="1"/>
        <v>無</v>
      </c>
      <c r="U6" s="51">
        <f t="shared" si="1"/>
        <v>3860</v>
      </c>
      <c r="V6" s="51">
        <f t="shared" si="1"/>
        <v>96</v>
      </c>
      <c r="W6" s="51">
        <f t="shared" si="1"/>
        <v>220</v>
      </c>
      <c r="X6" s="50" t="str">
        <f t="shared" si="1"/>
        <v>無</v>
      </c>
      <c r="Y6" s="52">
        <f>IF(Y8="-",NA(),Y8)</f>
        <v>181.2</v>
      </c>
      <c r="Z6" s="52">
        <f t="shared" ref="Z6:AH6" si="2">IF(Z8="-",NA(),Z8)</f>
        <v>132.4</v>
      </c>
      <c r="AA6" s="52">
        <f t="shared" si="2"/>
        <v>154.9</v>
      </c>
      <c r="AB6" s="52">
        <f t="shared" si="2"/>
        <v>173.8</v>
      </c>
      <c r="AC6" s="52">
        <f t="shared" si="2"/>
        <v>112.1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43</v>
      </c>
      <c r="BG6" s="52">
        <f t="shared" ref="BG6:BO6" si="5">IF(BG8="-",NA(),BG8)</f>
        <v>15.6</v>
      </c>
      <c r="BH6" s="52">
        <f t="shared" si="5"/>
        <v>21.3</v>
      </c>
      <c r="BI6" s="52">
        <f t="shared" si="5"/>
        <v>29.2</v>
      </c>
      <c r="BJ6" s="52">
        <f t="shared" si="5"/>
        <v>-8.1</v>
      </c>
      <c r="BK6" s="52">
        <f t="shared" si="5"/>
        <v>2.2000000000000002</v>
      </c>
      <c r="BL6" s="52">
        <f t="shared" si="5"/>
        <v>-81</v>
      </c>
      <c r="BM6" s="52">
        <f t="shared" si="5"/>
        <v>-25.1</v>
      </c>
      <c r="BN6" s="52">
        <f t="shared" si="5"/>
        <v>-18</v>
      </c>
      <c r="BO6" s="52">
        <f t="shared" si="5"/>
        <v>-20.7</v>
      </c>
      <c r="BP6" s="49" t="str">
        <f>IF(BP8="-","",IF(BP8="-","【-】","【"&amp;SUBSTITUTE(TEXT(BP8,"#,##0.0"),"-","△")&amp;"】"))</f>
        <v>【△55.6】</v>
      </c>
      <c r="BQ6" s="53">
        <f>IF(BQ8="-",NA(),BQ8)</f>
        <v>14043</v>
      </c>
      <c r="BR6" s="53">
        <f t="shared" ref="BR6:BZ6" si="6">IF(BR8="-",NA(),BR8)</f>
        <v>6908</v>
      </c>
      <c r="BS6" s="53">
        <f t="shared" si="6"/>
        <v>8512</v>
      </c>
      <c r="BT6" s="53">
        <f t="shared" si="6"/>
        <v>11525</v>
      </c>
      <c r="BU6" s="53">
        <f t="shared" si="6"/>
        <v>3066</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111</v>
      </c>
      <c r="CM6" s="51">
        <f t="shared" ref="CM6:CN6" si="7">CM8</f>
        <v>453239</v>
      </c>
      <c r="CN6" s="51">
        <f t="shared" si="7"/>
        <v>0</v>
      </c>
      <c r="CO6" s="52"/>
      <c r="CP6" s="52"/>
      <c r="CQ6" s="52"/>
      <c r="CR6" s="52"/>
      <c r="CS6" s="52"/>
      <c r="CT6" s="52"/>
      <c r="CU6" s="52"/>
      <c r="CV6" s="52"/>
      <c r="CW6" s="52"/>
      <c r="CX6" s="52"/>
      <c r="CY6" s="49" t="s">
        <v>112</v>
      </c>
      <c r="CZ6" s="52">
        <f>IF(CZ8="-",NA(),CZ8)</f>
        <v>5.9</v>
      </c>
      <c r="DA6" s="52">
        <f t="shared" ref="DA6:DI6" si="8">IF(DA8="-",NA(),DA8)</f>
        <v>235.8</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428.1</v>
      </c>
      <c r="DL6" s="52">
        <f t="shared" ref="DL6:DT6" si="9">IF(DL8="-",NA(),DL8)</f>
        <v>368.8</v>
      </c>
      <c r="DM6" s="52">
        <f t="shared" si="9"/>
        <v>364.6</v>
      </c>
      <c r="DN6" s="52">
        <f t="shared" si="9"/>
        <v>391.7</v>
      </c>
      <c r="DO6" s="52">
        <f t="shared" si="9"/>
        <v>392.7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113</v>
      </c>
      <c r="B7" s="48">
        <f t="shared" ref="B7:X7" si="10">B8</f>
        <v>2023</v>
      </c>
      <c r="C7" s="48">
        <f t="shared" si="10"/>
        <v>22012</v>
      </c>
      <c r="D7" s="48">
        <f t="shared" si="10"/>
        <v>47</v>
      </c>
      <c r="E7" s="48">
        <f t="shared" si="10"/>
        <v>14</v>
      </c>
      <c r="F7" s="48">
        <f t="shared" si="10"/>
        <v>0</v>
      </c>
      <c r="G7" s="48">
        <f t="shared" si="10"/>
        <v>4</v>
      </c>
      <c r="H7" s="48" t="str">
        <f t="shared" si="10"/>
        <v>青森県　青森市</v>
      </c>
      <c r="I7" s="48" t="str">
        <f t="shared" si="10"/>
        <v>青森駅前公園地下駐車場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 附置義務駐車施設</v>
      </c>
      <c r="Q7" s="50" t="str">
        <f t="shared" si="10"/>
        <v>地下式</v>
      </c>
      <c r="R7" s="51">
        <f t="shared" si="10"/>
        <v>35</v>
      </c>
      <c r="S7" s="50" t="str">
        <f t="shared" si="10"/>
        <v>駅</v>
      </c>
      <c r="T7" s="50" t="str">
        <f t="shared" si="10"/>
        <v>無</v>
      </c>
      <c r="U7" s="51">
        <f t="shared" si="10"/>
        <v>3860</v>
      </c>
      <c r="V7" s="51">
        <f t="shared" si="10"/>
        <v>96</v>
      </c>
      <c r="W7" s="51">
        <f t="shared" si="10"/>
        <v>220</v>
      </c>
      <c r="X7" s="50" t="str">
        <f t="shared" si="10"/>
        <v>無</v>
      </c>
      <c r="Y7" s="52">
        <f>Y8</f>
        <v>181.2</v>
      </c>
      <c r="Z7" s="52">
        <f t="shared" ref="Z7:AH7" si="11">Z8</f>
        <v>132.4</v>
      </c>
      <c r="AA7" s="52">
        <f t="shared" si="11"/>
        <v>154.9</v>
      </c>
      <c r="AB7" s="52">
        <f t="shared" si="11"/>
        <v>173.8</v>
      </c>
      <c r="AC7" s="52">
        <f t="shared" si="11"/>
        <v>112.1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43</v>
      </c>
      <c r="BG7" s="52">
        <f t="shared" ref="BG7:BO7" si="14">BG8</f>
        <v>15.6</v>
      </c>
      <c r="BH7" s="52">
        <f t="shared" si="14"/>
        <v>21.3</v>
      </c>
      <c r="BI7" s="52">
        <f t="shared" si="14"/>
        <v>29.2</v>
      </c>
      <c r="BJ7" s="52">
        <f t="shared" si="14"/>
        <v>-8.1</v>
      </c>
      <c r="BK7" s="52">
        <f t="shared" si="14"/>
        <v>2.2000000000000002</v>
      </c>
      <c r="BL7" s="52">
        <f t="shared" si="14"/>
        <v>-81</v>
      </c>
      <c r="BM7" s="52">
        <f t="shared" si="14"/>
        <v>-25.1</v>
      </c>
      <c r="BN7" s="52">
        <f t="shared" si="14"/>
        <v>-18</v>
      </c>
      <c r="BO7" s="52">
        <f t="shared" si="14"/>
        <v>-20.7</v>
      </c>
      <c r="BP7" s="49"/>
      <c r="BQ7" s="53">
        <f>BQ8</f>
        <v>14043</v>
      </c>
      <c r="BR7" s="53">
        <f t="shared" ref="BR7:BZ7" si="15">BR8</f>
        <v>6908</v>
      </c>
      <c r="BS7" s="53">
        <f t="shared" si="15"/>
        <v>8512</v>
      </c>
      <c r="BT7" s="53">
        <f t="shared" si="15"/>
        <v>11525</v>
      </c>
      <c r="BU7" s="53">
        <f t="shared" si="15"/>
        <v>3066</v>
      </c>
      <c r="BV7" s="53">
        <f t="shared" si="15"/>
        <v>16100</v>
      </c>
      <c r="BW7" s="53">
        <f t="shared" si="15"/>
        <v>4836</v>
      </c>
      <c r="BX7" s="53">
        <f t="shared" si="15"/>
        <v>37213</v>
      </c>
      <c r="BY7" s="53">
        <f t="shared" si="15"/>
        <v>17293</v>
      </c>
      <c r="BZ7" s="53">
        <f t="shared" si="15"/>
        <v>15316</v>
      </c>
      <c r="CA7" s="51"/>
      <c r="CB7" s="52" t="s">
        <v>114</v>
      </c>
      <c r="CC7" s="52" t="s">
        <v>114</v>
      </c>
      <c r="CD7" s="52" t="s">
        <v>114</v>
      </c>
      <c r="CE7" s="52" t="s">
        <v>114</v>
      </c>
      <c r="CF7" s="52" t="s">
        <v>114</v>
      </c>
      <c r="CG7" s="52" t="s">
        <v>114</v>
      </c>
      <c r="CH7" s="52" t="s">
        <v>114</v>
      </c>
      <c r="CI7" s="52" t="s">
        <v>114</v>
      </c>
      <c r="CJ7" s="52" t="s">
        <v>114</v>
      </c>
      <c r="CK7" s="52" t="s">
        <v>112</v>
      </c>
      <c r="CL7" s="49"/>
      <c r="CM7" s="51">
        <f>CM8</f>
        <v>453239</v>
      </c>
      <c r="CN7" s="51">
        <f>CN8</f>
        <v>0</v>
      </c>
      <c r="CO7" s="52" t="s">
        <v>114</v>
      </c>
      <c r="CP7" s="52" t="s">
        <v>114</v>
      </c>
      <c r="CQ7" s="52" t="s">
        <v>114</v>
      </c>
      <c r="CR7" s="52" t="s">
        <v>114</v>
      </c>
      <c r="CS7" s="52" t="s">
        <v>114</v>
      </c>
      <c r="CT7" s="52" t="s">
        <v>114</v>
      </c>
      <c r="CU7" s="52" t="s">
        <v>114</v>
      </c>
      <c r="CV7" s="52" t="s">
        <v>114</v>
      </c>
      <c r="CW7" s="52" t="s">
        <v>114</v>
      </c>
      <c r="CX7" s="52" t="s">
        <v>112</v>
      </c>
      <c r="CY7" s="49"/>
      <c r="CZ7" s="52">
        <f>CZ8</f>
        <v>5.9</v>
      </c>
      <c r="DA7" s="52">
        <f t="shared" ref="DA7:DI7" si="16">DA8</f>
        <v>235.8</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428.1</v>
      </c>
      <c r="DL7" s="52">
        <f t="shared" ref="DL7:DT7" si="17">DL8</f>
        <v>368.8</v>
      </c>
      <c r="DM7" s="52">
        <f t="shared" si="17"/>
        <v>364.6</v>
      </c>
      <c r="DN7" s="52">
        <f t="shared" si="17"/>
        <v>391.7</v>
      </c>
      <c r="DO7" s="52">
        <f t="shared" si="17"/>
        <v>392.7</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22012</v>
      </c>
      <c r="D8" s="55">
        <v>47</v>
      </c>
      <c r="E8" s="55">
        <v>14</v>
      </c>
      <c r="F8" s="55">
        <v>0</v>
      </c>
      <c r="G8" s="55">
        <v>4</v>
      </c>
      <c r="H8" s="55" t="s">
        <v>115</v>
      </c>
      <c r="I8" s="55" t="s">
        <v>116</v>
      </c>
      <c r="J8" s="55" t="s">
        <v>117</v>
      </c>
      <c r="K8" s="55" t="s">
        <v>118</v>
      </c>
      <c r="L8" s="55" t="s">
        <v>119</v>
      </c>
      <c r="M8" s="55" t="s">
        <v>120</v>
      </c>
      <c r="N8" s="55" t="s">
        <v>121</v>
      </c>
      <c r="O8" s="56" t="s">
        <v>122</v>
      </c>
      <c r="P8" s="57" t="s">
        <v>123</v>
      </c>
      <c r="Q8" s="57" t="s">
        <v>124</v>
      </c>
      <c r="R8" s="58">
        <v>35</v>
      </c>
      <c r="S8" s="57" t="s">
        <v>125</v>
      </c>
      <c r="T8" s="57" t="s">
        <v>126</v>
      </c>
      <c r="U8" s="58">
        <v>3860</v>
      </c>
      <c r="V8" s="58">
        <v>96</v>
      </c>
      <c r="W8" s="58">
        <v>220</v>
      </c>
      <c r="X8" s="57" t="s">
        <v>126</v>
      </c>
      <c r="Y8" s="59">
        <v>181.2</v>
      </c>
      <c r="Z8" s="59">
        <v>132.4</v>
      </c>
      <c r="AA8" s="59">
        <v>154.9</v>
      </c>
      <c r="AB8" s="59">
        <v>173.8</v>
      </c>
      <c r="AC8" s="59">
        <v>112.1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43</v>
      </c>
      <c r="BG8" s="59">
        <v>15.6</v>
      </c>
      <c r="BH8" s="59">
        <v>21.3</v>
      </c>
      <c r="BI8" s="59">
        <v>29.2</v>
      </c>
      <c r="BJ8" s="59">
        <v>-8.1</v>
      </c>
      <c r="BK8" s="59">
        <v>2.2000000000000002</v>
      </c>
      <c r="BL8" s="59">
        <v>-81</v>
      </c>
      <c r="BM8" s="59">
        <v>-25.1</v>
      </c>
      <c r="BN8" s="59">
        <v>-18</v>
      </c>
      <c r="BO8" s="59">
        <v>-20.7</v>
      </c>
      <c r="BP8" s="56">
        <v>-55.6</v>
      </c>
      <c r="BQ8" s="60">
        <v>14043</v>
      </c>
      <c r="BR8" s="60">
        <v>6908</v>
      </c>
      <c r="BS8" s="60">
        <v>8512</v>
      </c>
      <c r="BT8" s="61">
        <v>11525</v>
      </c>
      <c r="BU8" s="61">
        <v>3066</v>
      </c>
      <c r="BV8" s="60">
        <v>16100</v>
      </c>
      <c r="BW8" s="60">
        <v>4836</v>
      </c>
      <c r="BX8" s="60">
        <v>37213</v>
      </c>
      <c r="BY8" s="60">
        <v>17293</v>
      </c>
      <c r="BZ8" s="60">
        <v>15316</v>
      </c>
      <c r="CA8" s="58">
        <v>12639</v>
      </c>
      <c r="CB8" s="59" t="s">
        <v>119</v>
      </c>
      <c r="CC8" s="59" t="s">
        <v>119</v>
      </c>
      <c r="CD8" s="59" t="s">
        <v>119</v>
      </c>
      <c r="CE8" s="59" t="s">
        <v>119</v>
      </c>
      <c r="CF8" s="59" t="s">
        <v>119</v>
      </c>
      <c r="CG8" s="59" t="s">
        <v>119</v>
      </c>
      <c r="CH8" s="59" t="s">
        <v>119</v>
      </c>
      <c r="CI8" s="59" t="s">
        <v>119</v>
      </c>
      <c r="CJ8" s="59" t="s">
        <v>119</v>
      </c>
      <c r="CK8" s="59" t="s">
        <v>119</v>
      </c>
      <c r="CL8" s="56" t="s">
        <v>119</v>
      </c>
      <c r="CM8" s="58">
        <v>453239</v>
      </c>
      <c r="CN8" s="58">
        <v>0</v>
      </c>
      <c r="CO8" s="59" t="s">
        <v>119</v>
      </c>
      <c r="CP8" s="59" t="s">
        <v>119</v>
      </c>
      <c r="CQ8" s="59" t="s">
        <v>119</v>
      </c>
      <c r="CR8" s="59" t="s">
        <v>119</v>
      </c>
      <c r="CS8" s="59" t="s">
        <v>119</v>
      </c>
      <c r="CT8" s="59" t="s">
        <v>119</v>
      </c>
      <c r="CU8" s="59" t="s">
        <v>119</v>
      </c>
      <c r="CV8" s="59" t="s">
        <v>119</v>
      </c>
      <c r="CW8" s="59" t="s">
        <v>119</v>
      </c>
      <c r="CX8" s="59" t="s">
        <v>119</v>
      </c>
      <c r="CY8" s="56" t="s">
        <v>119</v>
      </c>
      <c r="CZ8" s="59">
        <v>5.9</v>
      </c>
      <c r="DA8" s="59">
        <v>235.8</v>
      </c>
      <c r="DB8" s="59">
        <v>0</v>
      </c>
      <c r="DC8" s="59">
        <v>0</v>
      </c>
      <c r="DD8" s="59">
        <v>0</v>
      </c>
      <c r="DE8" s="59">
        <v>163.69999999999999</v>
      </c>
      <c r="DF8" s="59">
        <v>88</v>
      </c>
      <c r="DG8" s="59">
        <v>77.3</v>
      </c>
      <c r="DH8" s="59">
        <v>51.8</v>
      </c>
      <c r="DI8" s="59">
        <v>45.3</v>
      </c>
      <c r="DJ8" s="56">
        <v>79</v>
      </c>
      <c r="DK8" s="59">
        <v>428.1</v>
      </c>
      <c r="DL8" s="59">
        <v>368.8</v>
      </c>
      <c r="DM8" s="59">
        <v>364.6</v>
      </c>
      <c r="DN8" s="59">
        <v>391.7</v>
      </c>
      <c r="DO8" s="59">
        <v>392.7</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理大</cp:lastModifiedBy>
  <cp:lastPrinted>2025-01-31T06:08:23Z</cp:lastPrinted>
  <dcterms:created xsi:type="dcterms:W3CDTF">2024-12-19T01:02:19Z</dcterms:created>
  <dcterms:modified xsi:type="dcterms:W3CDTF">2025-02-18T07:36:34Z</dcterms:modified>
  <cp:category/>
</cp:coreProperties>
</file>