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14 駐車場\01_青森市\"/>
    </mc:Choice>
  </mc:AlternateContent>
  <xr:revisionPtr revIDLastSave="0" documentId="13_ncr:1_{FB559E22-3070-4FF6-85C2-3A5905723C8F}" xr6:coauthVersionLast="47" xr6:coauthVersionMax="47" xr10:uidLastSave="{00000000-0000-0000-0000-000000000000}"/>
  <workbookProtection workbookAlgorithmName="SHA-512" workbookHashValue="ZnNDoAvnEICXW1luRVHrC0CxEhnGEtuB56f5ScLqmn/rCL75Jj+c1bRw32nTR/4dJFdg/yp9R3aeLNcLpr6nPA==" workbookSaltValue="l7uNsXA3ImPjdsxWln0HaQ==" workbookSpinCount="100000" lockStructure="1"/>
  <bookViews>
    <workbookView xWindow="2868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LE77" i="4" s="1"/>
  <c r="DA7" i="5"/>
  <c r="KP77" i="4" s="1"/>
  <c r="CZ7" i="5"/>
  <c r="KA77" i="4" s="1"/>
  <c r="CN7" i="5"/>
  <c r="CV76" i="4" s="1"/>
  <c r="CM7" i="5"/>
  <c r="BZ7" i="5"/>
  <c r="BY7" i="5"/>
  <c r="BX7" i="5"/>
  <c r="KO53" i="4" s="1"/>
  <c r="BW7" i="5"/>
  <c r="JV53" i="4" s="1"/>
  <c r="BV7" i="5"/>
  <c r="JC53" i="4" s="1"/>
  <c r="BU7" i="5"/>
  <c r="BT7" i="5"/>
  <c r="BS7" i="5"/>
  <c r="KO52" i="4" s="1"/>
  <c r="BR7" i="5"/>
  <c r="BQ7" i="5"/>
  <c r="BO7" i="5"/>
  <c r="HJ53" i="4" s="1"/>
  <c r="BN7" i="5"/>
  <c r="GQ53" i="4" s="1"/>
  <c r="BM7" i="5"/>
  <c r="FX53" i="4" s="1"/>
  <c r="BL7" i="5"/>
  <c r="FE53" i="4" s="1"/>
  <c r="BK7" i="5"/>
  <c r="EL53" i="4" s="1"/>
  <c r="BJ7" i="5"/>
  <c r="BI7" i="5"/>
  <c r="BH7" i="5"/>
  <c r="BG7" i="5"/>
  <c r="BF7" i="5"/>
  <c r="BD7" i="5"/>
  <c r="CS53" i="4" s="1"/>
  <c r="BC7" i="5"/>
  <c r="BZ53" i="4" s="1"/>
  <c r="BB7" i="5"/>
  <c r="BG53" i="4" s="1"/>
  <c r="BA7" i="5"/>
  <c r="AN53" i="4" s="1"/>
  <c r="AZ7" i="5"/>
  <c r="U53" i="4" s="1"/>
  <c r="AY7" i="5"/>
  <c r="CS52" i="4" s="1"/>
  <c r="AX7" i="5"/>
  <c r="BZ52" i="4" s="1"/>
  <c r="AW7" i="5"/>
  <c r="AV7" i="5"/>
  <c r="AU7" i="5"/>
  <c r="AS7" i="5"/>
  <c r="HJ32" i="4" s="1"/>
  <c r="AR7" i="5"/>
  <c r="GQ32" i="4" s="1"/>
  <c r="AQ7" i="5"/>
  <c r="FX32" i="4" s="1"/>
  <c r="AP7" i="5"/>
  <c r="FE32" i="4" s="1"/>
  <c r="AO7" i="5"/>
  <c r="EL32" i="4" s="1"/>
  <c r="AN7" i="5"/>
  <c r="HJ31" i="4" s="1"/>
  <c r="AM7" i="5"/>
  <c r="AL7" i="5"/>
  <c r="AK7" i="5"/>
  <c r="AJ7" i="5"/>
  <c r="EL31" i="4" s="1"/>
  <c r="AH7" i="5"/>
  <c r="CS32" i="4" s="1"/>
  <c r="AG7" i="5"/>
  <c r="BZ32" i="4" s="1"/>
  <c r="AF7" i="5"/>
  <c r="BG32" i="4" s="1"/>
  <c r="AE7" i="5"/>
  <c r="AN32" i="4" s="1"/>
  <c r="AD7" i="5"/>
  <c r="U32" i="4" s="1"/>
  <c r="AC7" i="5"/>
  <c r="CS31" i="4" s="1"/>
  <c r="AB7" i="5"/>
  <c r="BZ31" i="4" s="1"/>
  <c r="AA7" i="5"/>
  <c r="BG31" i="4" s="1"/>
  <c r="Z7" i="5"/>
  <c r="AN31" i="4" s="1"/>
  <c r="Y7" i="5"/>
  <c r="U31" i="4" s="1"/>
  <c r="X7" i="5"/>
  <c r="LJ10" i="4" s="1"/>
  <c r="W7" i="5"/>
  <c r="V7" i="5"/>
  <c r="U7" i="5"/>
  <c r="LJ8" i="4" s="1"/>
  <c r="T7" i="5"/>
  <c r="JQ8" i="4" s="1"/>
  <c r="S7" i="5"/>
  <c r="HX8" i="4" s="1"/>
  <c r="R7" i="5"/>
  <c r="Q7" i="5"/>
  <c r="CF10" i="4" s="1"/>
  <c r="P7" i="5"/>
  <c r="O7" i="5"/>
  <c r="B10" i="4" s="1"/>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IT77" i="4"/>
  <c r="IE77" i="4"/>
  <c r="HP77" i="4"/>
  <c r="HA77" i="4"/>
  <c r="GL77" i="4"/>
  <c r="BZ77" i="4"/>
  <c r="BK77" i="4"/>
  <c r="AV77" i="4"/>
  <c r="AG77" i="4"/>
  <c r="R77" i="4"/>
  <c r="CV67" i="4"/>
  <c r="MA53" i="4"/>
  <c r="LH53" i="4"/>
  <c r="MA52" i="4"/>
  <c r="LH52" i="4"/>
  <c r="JV52" i="4"/>
  <c r="JC52" i="4"/>
  <c r="HJ52" i="4"/>
  <c r="GQ52" i="4"/>
  <c r="FX52" i="4"/>
  <c r="FE52" i="4"/>
  <c r="EL52" i="4"/>
  <c r="BG52" i="4"/>
  <c r="AN52" i="4"/>
  <c r="U52" i="4"/>
  <c r="LH32" i="4"/>
  <c r="KO32" i="4"/>
  <c r="MA31" i="4"/>
  <c r="LH31" i="4"/>
  <c r="KO31" i="4"/>
  <c r="JV31" i="4"/>
  <c r="JC31" i="4"/>
  <c r="GQ31" i="4"/>
  <c r="FX31" i="4"/>
  <c r="FE31" i="4"/>
  <c r="JQ10" i="4"/>
  <c r="HX10" i="4"/>
  <c r="DU10" i="4"/>
  <c r="B6" i="4" l="1"/>
  <c r="MI76" i="4"/>
  <c r="IT76" i="4"/>
  <c r="CS30" i="4"/>
  <c r="BZ76" i="4"/>
  <c r="MA51" i="4"/>
  <c r="HJ51" i="4"/>
  <c r="MA30" i="4"/>
  <c r="CS51" i="4"/>
  <c r="HJ30" i="4"/>
  <c r="C11" i="5"/>
  <c r="D11" i="5"/>
  <c r="E11" i="5"/>
  <c r="B11" i="5"/>
  <c r="LH51" i="4" l="1"/>
  <c r="LH30" i="4"/>
  <c r="GQ51" i="4"/>
  <c r="IE76" i="4"/>
  <c r="BZ51" i="4"/>
  <c r="GQ30" i="4"/>
  <c r="BZ30" i="4"/>
  <c r="BK76" i="4"/>
  <c r="LT76" i="4"/>
  <c r="KP76" i="4"/>
  <c r="AG76" i="4"/>
  <c r="JV51" i="4"/>
  <c r="FE51" i="4"/>
  <c r="JV30" i="4"/>
  <c r="HA76" i="4"/>
  <c r="AN51" i="4"/>
  <c r="FE30" i="4"/>
  <c r="AN30" i="4"/>
  <c r="KO51" i="4"/>
  <c r="LE76" i="4"/>
  <c r="FX51" i="4"/>
  <c r="KO30" i="4"/>
  <c r="HP76" i="4"/>
  <c r="BG51" i="4"/>
  <c r="FX30" i="4"/>
  <c r="BG30" i="4"/>
  <c r="AV76" i="4"/>
  <c r="U51" i="4"/>
  <c r="EL30" i="4"/>
  <c r="U30" i="4"/>
  <c r="R76" i="4"/>
  <c r="JC51" i="4"/>
  <c r="KA76" i="4"/>
  <c r="EL51" i="4"/>
  <c r="JC30" i="4"/>
  <c r="GL76"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<sst xmlns="http://schemas.openxmlformats.org/spreadsheetml/2006/main" count="278" uniqueCount="133">
  <si>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</si>
  <si>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</si>
  <si>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</si>
  <si>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</si>
  <si>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</si>
  <si>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</si>
  <si>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</si>
  <si>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</si>
  <si>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</si>
  <si>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</si>
  <si>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</si>
  <si>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</si>
  <si>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</si>
  <si>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</si>
  <si>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</si>
  <si>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</si>
  <si>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</si>
  <si>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</si>
  <si>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</si>
  <si>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</si>
  <si>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</si>
  <si>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</si>
  <si>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</si>
  <si>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</si>
  <si>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</si>
  <si>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</si>
  <si>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</si>
  <si>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</si>
  <si>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</si>
  <si>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</si>
  <si>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</si>
  <si>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</si>
  <si>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</si>
  <si>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</si>
  <si>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</si>
  <si>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</si>
  <si>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</si>
  <si>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</si>
  <si>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</si>
  <si>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</si>
  <si>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</si>
  <si>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</si>
  <si>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</si>
  <si>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</si>
  <si>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</si>
  <si>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</si>
  <si>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</si>
  <si>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</si>
  <si>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</si>
  <si>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</si>
  <si>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</si>
  <si>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</si>
  <si>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</si>
  <si>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</si>
  <si>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</si>
  <si>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</si>
  <si>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</si>
  <si>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</si>
  <si>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</si>
  <si>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</si>
  <si>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</si>
  <si>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</si>
  <si>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</si>
  <si>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</si>
  <si>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</si>
  <si>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</si>
  <si>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</si>
  <si>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</si>
  <si>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</si>
  <si>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</si>
  <si>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</si>
  <si>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</si>
  <si>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</si>
  <si>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</si>
  <si>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</si>
  <si>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</si>
  <si>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</si>
  <si>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</si>
  <si>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</si>
  <si>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</si>
  <si>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</si>
  <si>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</si>
  <si>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</si>
  <si>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</si>
  <si>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</si>
  <si>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</si>
  <si>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</si>
  <si>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</si>
  <si>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</si>
  <si>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</si>
  <si>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</si>
  <si>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</si>
  <si>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</si>
  <si>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</si>
  <si>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</si>
  <si>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</si>
  <si>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</si>
  <si>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</si>
  <si>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</si>
  <si>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</si>
  <si>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</si>
  <si>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</si>
  <si>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</si>
  <si>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</si>
  <si>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</si>
  <si>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</si>
  <si>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</si>
  <si>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</si>
  <si>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</si>
  <si>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</si>
  <si>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</si>
  <si>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</si>
  <si>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</si>
  <si>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</si>
  <si>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</si>
  <si>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</si>
  <si>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</si>
  <si>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</si>
  <si>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</si>
  <si>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</si>
  <si>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</si>
  <si>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</si>
  <si>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</si>
  <si>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</si>
  <si>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</si>
  <si>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</si>
  <si>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</si>
  <si>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</si>
  <si>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</si>
  <si>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利用者が中心となって利用する駐車場であり、施設の利用者増に合わせて稼働率も増加している。建設当時から近隣の駐車場環境が変化していることなどの影響により、稼働率は他の類似施設との比較すると低い水準で推移している。
　設備関係では、駐車場精算機の改修費用が発生したものの、前年の修繕費に比べて減少したため、収益的収支比率、売上高GOP比率及びEBITDAの各指標は改善しており、突発的な設備改修が発生しなければ、改善傾向が続くものと考えられる。
　公債費の影響により収益は赤字が継続しているが、料金収入の確保に努め、令和9年度償還満了となる企業債の償還を着実に行っていく。</t>
    <rPh sb="24" eb="26">
      <t>シセツ</t>
    </rPh>
    <rPh sb="27" eb="30">
      <t>リヨウシャ</t>
    </rPh>
    <rPh sb="30" eb="31">
      <t>ゾウ</t>
    </rPh>
    <rPh sb="32" eb="33">
      <t>ア</t>
    </rPh>
    <rPh sb="36" eb="38">
      <t>カドウ</t>
    </rPh>
    <rPh sb="38" eb="39">
      <t>リツ</t>
    </rPh>
    <rPh sb="40" eb="42">
      <t>ゾウカ</t>
    </rPh>
    <rPh sb="117" eb="119">
      <t>チュウシャ</t>
    </rPh>
    <rPh sb="119" eb="120">
      <t>バ</t>
    </rPh>
    <rPh sb="120" eb="122">
      <t>セイサン</t>
    </rPh>
    <rPh sb="122" eb="123">
      <t>キ</t>
    </rPh>
    <rPh sb="124" eb="126">
      <t>カイシュウ</t>
    </rPh>
    <rPh sb="126" eb="128">
      <t>ヒヨウ</t>
    </rPh>
    <rPh sb="129" eb="131">
      <t>ハッセイ</t>
    </rPh>
    <rPh sb="137" eb="139">
      <t>ゼンネン</t>
    </rPh>
    <rPh sb="144" eb="145">
      <t>クラ</t>
    </rPh>
    <rPh sb="147" eb="149">
      <t>ゲンショウ</t>
    </rPh>
    <rPh sb="183" eb="185">
      <t>カイゼン</t>
    </rPh>
    <rPh sb="190" eb="193">
      <t>トッパツテキ</t>
    </rPh>
    <rPh sb="194" eb="196">
      <t>セツビ</t>
    </rPh>
    <rPh sb="196" eb="198">
      <t>カイシュウ</t>
    </rPh>
    <rPh sb="199" eb="201">
      <t>ハッセイ</t>
    </rPh>
    <rPh sb="207" eb="209">
      <t>カイゼン</t>
    </rPh>
    <rPh sb="209" eb="211">
      <t>ケイコウ</t>
    </rPh>
    <rPh sb="212" eb="213">
      <t>ツヅ</t>
    </rPh>
    <rPh sb="217" eb="218">
      <t>カンガ</t>
    </rPh>
    <rPh sb="259" eb="261">
      <t>レイワ</t>
    </rPh>
    <rPh sb="262" eb="263">
      <t>ネン</t>
    </rPh>
    <rPh sb="263" eb="264">
      <t>ド</t>
    </rPh>
    <rPh sb="264" eb="266">
      <t>ショウカン</t>
    </rPh>
    <rPh sb="266" eb="268">
      <t>マンリョウ</t>
    </rPh>
    <rPh sb="278" eb="280">
      <t>チャクジツ</t>
    </rPh>
    <phoneticPr fontId="5"/>
  </si>
  <si>
    <t>　令和5年度は前年に引き続き大規模催事等の施設利用が回復した結果、駐車場の稼働率は11.7ポイント増加し、新型コロナウイルス感染症の影響を受けない令和元年度並みの水準まで回復した。
　類似施設平均より稼働率が少ない状態が継続しているが、施設の附置義務駐車場であり、施設利用者の動向に稼働率が左右されることに加え、近隣に低料金の民間駐車場が増加していることも要因と考えられる。</t>
    <rPh sb="92" eb="94">
      <t>ルイジ</t>
    </rPh>
    <rPh sb="94" eb="96">
      <t>シセツ</t>
    </rPh>
    <rPh sb="96" eb="98">
      <t>ヘイキン</t>
    </rPh>
    <rPh sb="104" eb="105">
      <t>スク</t>
    </rPh>
    <rPh sb="107" eb="109">
      <t>ジョウタイ</t>
    </rPh>
    <rPh sb="110" eb="112">
      <t>ケイゾク</t>
    </rPh>
    <rPh sb="118" eb="120">
      <t>シセツ</t>
    </rPh>
    <rPh sb="121" eb="123">
      <t>フチ</t>
    </rPh>
    <rPh sb="123" eb="125">
      <t>ギム</t>
    </rPh>
    <rPh sb="125" eb="127">
      <t>チュウシャ</t>
    </rPh>
    <rPh sb="127" eb="128">
      <t>バ</t>
    </rPh>
    <rPh sb="132" eb="134">
      <t>シセツ</t>
    </rPh>
    <rPh sb="134" eb="136">
      <t>リヨウ</t>
    </rPh>
    <rPh sb="136" eb="137">
      <t>シャ</t>
    </rPh>
    <rPh sb="138" eb="140">
      <t>ドウコウ</t>
    </rPh>
    <rPh sb="141" eb="143">
      <t>カドウ</t>
    </rPh>
    <rPh sb="143" eb="144">
      <t>リツ</t>
    </rPh>
    <rPh sb="145" eb="147">
      <t>サユウ</t>
    </rPh>
    <rPh sb="153" eb="154">
      <t>クワ</t>
    </rPh>
    <phoneticPr fontId="5"/>
  </si>
  <si>
    <t>【⑩企業債残高対料金収入比率のR2報告数値に誤り。誤：0％、正：2,270.3％】
　企業債残高対料金収入比率は類似施設平均を大きく上回る状態が継続しており、企業債の償還が終了する令和９年度まで改善は期待できない。</t>
    <phoneticPr fontId="5"/>
  </si>
  <si>
    <t>　本駐車場は、青森市民ホールの附置義務駐車場であり、施設の収益等の状況は、施設の利用状況に左右される。
　令和5年度は前年に引き続き大規模催事等の施設利用が回復した結果、駐車場の稼働率は11.7ポイント増加し、新型コロナウイルス感染症の影響を受けない令和元年度の水準まで回復した。
　また、駐車場精算機の新札対応等改修のため費用が発生したものの、総費用は前年より減少したことから、売上高GOP比率及びEBITDAが昨年度と比較しプラスとなった。これらの費用は単年度の対応であり、経常的な経費の増額ではないため、次年度以降の収益性に影響があるものではない。
　なお、公債費の償還が支出の大半を占めるため、償還が終了する令和９年度までは赤字経営が続く見込みである。</t>
    <rPh sb="59" eb="61">
      <t>ゼンネン</t>
    </rPh>
    <rPh sb="62" eb="63">
      <t>ヒ</t>
    </rPh>
    <rPh sb="64" eb="65">
      <t>ツヅ</t>
    </rPh>
    <rPh sb="66" eb="69">
      <t>ダイキボ</t>
    </rPh>
    <rPh sb="69" eb="71">
      <t>サイジ</t>
    </rPh>
    <rPh sb="71" eb="72">
      <t>トウ</t>
    </rPh>
    <rPh sb="73" eb="75">
      <t>シセツ</t>
    </rPh>
    <rPh sb="75" eb="77">
      <t>リヨウ</t>
    </rPh>
    <rPh sb="78" eb="80">
      <t>カイフク</t>
    </rPh>
    <rPh sb="82" eb="84">
      <t>ケッカ</t>
    </rPh>
    <rPh sb="85" eb="87">
      <t>チュウシャ</t>
    </rPh>
    <rPh sb="87" eb="88">
      <t>バ</t>
    </rPh>
    <rPh sb="89" eb="91">
      <t>カドウ</t>
    </rPh>
    <rPh sb="91" eb="92">
      <t>リツ</t>
    </rPh>
    <rPh sb="101" eb="103">
      <t>ゾウカ</t>
    </rPh>
    <rPh sb="105" eb="107">
      <t>シンガタ</t>
    </rPh>
    <rPh sb="114" eb="117">
      <t>カンセンショウ</t>
    </rPh>
    <rPh sb="118" eb="120">
      <t>エイキョウ</t>
    </rPh>
    <rPh sb="121" eb="122">
      <t>ウ</t>
    </rPh>
    <rPh sb="125" eb="127">
      <t>レイワ</t>
    </rPh>
    <rPh sb="127" eb="129">
      <t>ガンネン</t>
    </rPh>
    <rPh sb="129" eb="130">
      <t>ド</t>
    </rPh>
    <rPh sb="131" eb="133">
      <t>スイジュン</t>
    </rPh>
    <rPh sb="135" eb="137">
      <t>カイフク</t>
    </rPh>
    <rPh sb="145" eb="147">
      <t>チュウシャ</t>
    </rPh>
    <rPh sb="147" eb="148">
      <t>バ</t>
    </rPh>
    <rPh sb="148" eb="150">
      <t>セイサン</t>
    </rPh>
    <rPh sb="150" eb="151">
      <t>キ</t>
    </rPh>
    <rPh sb="152" eb="154">
      <t>シンサツ</t>
    </rPh>
    <rPh sb="154" eb="156">
      <t>タイオウ</t>
    </rPh>
    <rPh sb="156" eb="157">
      <t>トウ</t>
    </rPh>
    <rPh sb="157" eb="159">
      <t>カイシュウ</t>
    </rPh>
    <rPh sb="162" eb="164">
      <t>ヒヨウ</t>
    </rPh>
    <rPh sb="165" eb="167">
      <t>ハッセイ</t>
    </rPh>
    <rPh sb="173" eb="176">
      <t>ソウヒヨウ</t>
    </rPh>
    <rPh sb="181" eb="183">
      <t>ゲンショウ</t>
    </rPh>
    <rPh sb="207" eb="210">
      <t>サクネンド</t>
    </rPh>
    <rPh sb="211" eb="213">
      <t>ヒカク</t>
    </rPh>
    <rPh sb="226" eb="228">
      <t>ヒヨウ</t>
    </rPh>
    <rPh sb="229" eb="232">
      <t>タンネンド</t>
    </rPh>
    <rPh sb="233" eb="235">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</si>
</sst>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55.7</c:v>
                </c:pt>
                <c:pt idx="1">
                  <c:v>27.6</c:v>
                </c:pt>
                <c:pt idx="2">
                  <c:v>29.3</c:v>
                </c:pt>
                <c:pt idx="3">
                  <c:v>22.9</c:v>
                </c:pt>
                <c:pt idx="4">
                  <c:v>38.9</c:v>
                </c:pt>
              </c:numCache>
            </c:numRef>
          </c:val>
          <c:extLst>
            <c:ext xmlns:c16="http://schemas.microsoft.com/office/drawing/2014/chart" uri="{C3380CC4-5D6E-409C-BE32-E72D297353CC}">
              <c16:uniqueId val="{00000000-EE85-43D9-92DE-9C4F005A4561}"/>
            </c:ext>
          </c:extLst>
        </c:ser>
        <c:dLbls>
          <c:showLegendKey val="0"/>
          <c:showVal val="0"/>
          <c:showCatName val="0"/>
          <c:showSerName val="0"/>
          <c:showPercent val="0"/>
          <c:showBubbleSize val="0"/>
        </c:dLbls>
        <c:gapWidth val="150"/>
        <c:axId val="405466272"/>
        <c:axId val="35651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EE85-43D9-92DE-9C4F005A4561}"/>
            </c:ext>
          </c:extLst>
        </c:ser>
        <c:dLbls>
          <c:showLegendKey val="0"/>
          <c:showVal val="0"/>
          <c:showCatName val="0"/>
          <c:showSerName val="0"/>
          <c:showPercent val="0"/>
          <c:showBubbleSize val="0"/>
        </c:dLbls>
        <c:marker val="1"/>
        <c:smooth val="0"/>
        <c:axId val="405466272"/>
        <c:axId val="356514776"/>
      </c:lineChart>
      <c:catAx>
        <c:axId val="405466272"/>
        <c:scaling>
          <c:orientation val="minMax"/>
        </c:scaling>
        <c:delete val="1"/>
        <c:axPos val="b"/>
        <c:numFmt formatCode="General" sourceLinked="1"/>
        <c:majorTickMark val="none"/>
        <c:minorTickMark val="none"/>
        <c:tickLblPos val="none"/>
        <c:crossAx val="356514776"/>
        <c:crosses val="autoZero"/>
        <c:auto val="1"/>
        <c:lblAlgn val="ctr"/>
        <c:lblOffset val="100"/>
        <c:noMultiLvlLbl val="1"/>
      </c:catAx>
      <c:valAx>
        <c:axId val="35651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4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1278.7</c:v>
                </c:pt>
                <c:pt idx="1">
                  <c:v>0</c:v>
                </c:pt>
                <c:pt idx="2">
                  <c:v>1823.7</c:v>
                </c:pt>
                <c:pt idx="3">
                  <c:v>970.7</c:v>
                </c:pt>
                <c:pt idx="4">
                  <c:v>588.20000000000005</c:v>
                </c:pt>
              </c:numCache>
            </c:numRef>
          </c:val>
          <c:extLst>
            <c:ext xmlns:c16="http://schemas.microsoft.com/office/drawing/2014/chart" uri="{C3380CC4-5D6E-409C-BE32-E72D297353CC}">
              <c16:uniqueId val="{00000000-0044-4724-A508-F5B0001D928C}"/>
            </c:ext>
          </c:extLst>
        </c:ser>
        <c:dLbls>
          <c:showLegendKey val="0"/>
          <c:showVal val="0"/>
          <c:showCatName val="0"/>
          <c:showSerName val="0"/>
          <c:showPercent val="0"/>
          <c:showBubbleSize val="0"/>
        </c:dLbls>
        <c:gapWidth val="150"/>
        <c:axId val="406331608"/>
        <c:axId val="4063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0044-4724-A508-F5B0001D928C}"/>
            </c:ext>
          </c:extLst>
        </c:ser>
        <c:dLbls>
          <c:showLegendKey val="0"/>
          <c:showVal val="0"/>
          <c:showCatName val="0"/>
          <c:showSerName val="0"/>
          <c:showPercent val="0"/>
          <c:showBubbleSize val="0"/>
        </c:dLbls>
        <c:marker val="1"/>
        <c:smooth val="0"/>
        <c:axId val="406331608"/>
        <c:axId val="406331992"/>
      </c:lineChart>
      <c:catAx>
        <c:axId val="406331608"/>
        <c:scaling>
          <c:orientation val="minMax"/>
        </c:scaling>
        <c:delete val="1"/>
        <c:axPos val="b"/>
        <c:numFmt formatCode="General" sourceLinked="1"/>
        <c:majorTickMark val="none"/>
        <c:minorTickMark val="none"/>
        <c:tickLblPos val="none"/>
        <c:crossAx val="406331992"/>
        <c:crosses val="autoZero"/>
        <c:auto val="1"/>
        <c:lblAlgn val="ctr"/>
        <c:lblOffset val="100"/>
        <c:noMultiLvlLbl val="1"/>
      </c:catAx>
      <c:valAx>
        <c:axId val="40633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3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FD5-4BEB-A8C0-B243AF26A774}"/>
            </c:ext>
          </c:extLst>
        </c:ser>
        <c:dLbls>
          <c:showLegendKey val="0"/>
          <c:showVal val="0"/>
          <c:showCatName val="0"/>
          <c:showSerName val="0"/>
          <c:showPercent val="0"/>
          <c:showBubbleSize val="0"/>
        </c:dLbls>
        <c:gapWidth val="150"/>
        <c:axId val="405509736"/>
        <c:axId val="406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D5-4BEB-A8C0-B243AF26A774}"/>
            </c:ext>
          </c:extLst>
        </c:ser>
        <c:dLbls>
          <c:showLegendKey val="0"/>
          <c:showVal val="0"/>
          <c:showCatName val="0"/>
          <c:showSerName val="0"/>
          <c:showPercent val="0"/>
          <c:showBubbleSize val="0"/>
        </c:dLbls>
        <c:marker val="1"/>
        <c:smooth val="0"/>
        <c:axId val="405509736"/>
        <c:axId val="406300864"/>
      </c:lineChart>
      <c:catAx>
        <c:axId val="405509736"/>
        <c:scaling>
          <c:orientation val="minMax"/>
        </c:scaling>
        <c:delete val="1"/>
        <c:axPos val="b"/>
        <c:numFmt formatCode="General" sourceLinked="1"/>
        <c:majorTickMark val="none"/>
        <c:minorTickMark val="none"/>
        <c:tickLblPos val="none"/>
        <c:crossAx val="406300864"/>
        <c:crosses val="autoZero"/>
        <c:auto val="1"/>
        <c:lblAlgn val="ctr"/>
        <c:lblOffset val="100"/>
        <c:noMultiLvlLbl val="1"/>
      </c:catAx>
      <c:valAx>
        <c:axId val="40630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50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8EE-47FB-8945-C46C263C3361}"/>
            </c:ext>
          </c:extLst>
        </c:ser>
        <c:dLbls>
          <c:showLegendKey val="0"/>
          <c:showVal val="0"/>
          <c:showCatName val="0"/>
          <c:showSerName val="0"/>
          <c:showPercent val="0"/>
          <c:showBubbleSize val="0"/>
        </c:dLbls>
        <c:gapWidth val="150"/>
        <c:axId val="406310016"/>
        <c:axId val="40631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EE-47FB-8945-C46C263C3361}"/>
            </c:ext>
          </c:extLst>
        </c:ser>
        <c:dLbls>
          <c:showLegendKey val="0"/>
          <c:showVal val="0"/>
          <c:showCatName val="0"/>
          <c:showSerName val="0"/>
          <c:showPercent val="0"/>
          <c:showBubbleSize val="0"/>
        </c:dLbls>
        <c:marker val="1"/>
        <c:smooth val="0"/>
        <c:axId val="406310016"/>
        <c:axId val="406315504"/>
      </c:lineChart>
      <c:catAx>
        <c:axId val="406310016"/>
        <c:scaling>
          <c:orientation val="minMax"/>
        </c:scaling>
        <c:delete val="1"/>
        <c:axPos val="b"/>
        <c:numFmt formatCode="General" sourceLinked="1"/>
        <c:majorTickMark val="none"/>
        <c:minorTickMark val="none"/>
        <c:tickLblPos val="none"/>
        <c:crossAx val="406315504"/>
        <c:crosses val="autoZero"/>
        <c:auto val="1"/>
        <c:lblAlgn val="ctr"/>
        <c:lblOffset val="100"/>
        <c:noMultiLvlLbl val="1"/>
      </c:catAx>
      <c:valAx>
        <c:axId val="40631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1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11-4BB9-B0DC-919ACED4F4FC}"/>
            </c:ext>
          </c:extLst>
        </c:ser>
        <c:dLbls>
          <c:showLegendKey val="0"/>
          <c:showVal val="0"/>
          <c:showCatName val="0"/>
          <c:showSerName val="0"/>
          <c:showPercent val="0"/>
          <c:showBubbleSize val="0"/>
        </c:dLbls>
        <c:gapWidth val="150"/>
        <c:axId val="406313152"/>
        <c:axId val="40631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9B11-4BB9-B0DC-919ACED4F4FC}"/>
            </c:ext>
          </c:extLst>
        </c:ser>
        <c:dLbls>
          <c:showLegendKey val="0"/>
          <c:showVal val="0"/>
          <c:showCatName val="0"/>
          <c:showSerName val="0"/>
          <c:showPercent val="0"/>
          <c:showBubbleSize val="0"/>
        </c:dLbls>
        <c:marker val="1"/>
        <c:smooth val="0"/>
        <c:axId val="406313152"/>
        <c:axId val="406313544"/>
      </c:lineChart>
      <c:catAx>
        <c:axId val="406313152"/>
        <c:scaling>
          <c:orientation val="minMax"/>
        </c:scaling>
        <c:delete val="1"/>
        <c:axPos val="b"/>
        <c:numFmt formatCode="General" sourceLinked="1"/>
        <c:majorTickMark val="none"/>
        <c:minorTickMark val="none"/>
        <c:tickLblPos val="none"/>
        <c:crossAx val="406313544"/>
        <c:crosses val="autoZero"/>
        <c:auto val="1"/>
        <c:lblAlgn val="ctr"/>
        <c:lblOffset val="100"/>
        <c:noMultiLvlLbl val="1"/>
      </c:catAx>
      <c:valAx>
        <c:axId val="40631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1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F5-4990-B968-CE620B6B5B2F}"/>
            </c:ext>
          </c:extLst>
        </c:ser>
        <c:dLbls>
          <c:showLegendKey val="0"/>
          <c:showVal val="0"/>
          <c:showCatName val="0"/>
          <c:showSerName val="0"/>
          <c:showPercent val="0"/>
          <c:showBubbleSize val="0"/>
        </c:dLbls>
        <c:gapWidth val="150"/>
        <c:axId val="406309624"/>
        <c:axId val="40630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5DF5-4990-B968-CE620B6B5B2F}"/>
            </c:ext>
          </c:extLst>
        </c:ser>
        <c:dLbls>
          <c:showLegendKey val="0"/>
          <c:showVal val="0"/>
          <c:showCatName val="0"/>
          <c:showSerName val="0"/>
          <c:showPercent val="0"/>
          <c:showBubbleSize val="0"/>
        </c:dLbls>
        <c:marker val="1"/>
        <c:smooth val="0"/>
        <c:axId val="406309624"/>
        <c:axId val="406308840"/>
      </c:lineChart>
      <c:catAx>
        <c:axId val="406309624"/>
        <c:scaling>
          <c:orientation val="minMax"/>
        </c:scaling>
        <c:delete val="1"/>
        <c:axPos val="b"/>
        <c:numFmt formatCode="General" sourceLinked="1"/>
        <c:majorTickMark val="none"/>
        <c:minorTickMark val="none"/>
        <c:tickLblPos val="none"/>
        <c:crossAx val="406308840"/>
        <c:crosses val="autoZero"/>
        <c:auto val="1"/>
        <c:lblAlgn val="ctr"/>
        <c:lblOffset val="100"/>
        <c:noMultiLvlLbl val="1"/>
      </c:catAx>
      <c:valAx>
        <c:axId val="40630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30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52.9</c:v>
                </c:pt>
                <c:pt idx="1">
                  <c:v>32.4</c:v>
                </c:pt>
                <c:pt idx="2">
                  <c:v>26.5</c:v>
                </c:pt>
                <c:pt idx="3">
                  <c:v>41.2</c:v>
                </c:pt>
                <c:pt idx="4">
                  <c:v>52.9</c:v>
                </c:pt>
              </c:numCache>
            </c:numRef>
          </c:val>
          <c:extLst>
            <c:ext xmlns:c16="http://schemas.microsoft.com/office/drawing/2014/chart" uri="{C3380CC4-5D6E-409C-BE32-E72D297353CC}">
              <c16:uniqueId val="{00000000-A769-49FB-924D-88EC96495D3B}"/>
            </c:ext>
          </c:extLst>
        </c:ser>
        <c:dLbls>
          <c:showLegendKey val="0"/>
          <c:showVal val="0"/>
          <c:showCatName val="0"/>
          <c:showSerName val="0"/>
          <c:showPercent val="0"/>
          <c:showBubbleSize val="0"/>
        </c:dLbls>
        <c:gapWidth val="150"/>
        <c:axId val="406312368"/>
        <c:axId val="4063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A769-49FB-924D-88EC96495D3B}"/>
            </c:ext>
          </c:extLst>
        </c:ser>
        <c:dLbls>
          <c:showLegendKey val="0"/>
          <c:showVal val="0"/>
          <c:showCatName val="0"/>
          <c:showSerName val="0"/>
          <c:showPercent val="0"/>
          <c:showBubbleSize val="0"/>
        </c:dLbls>
        <c:marker val="1"/>
        <c:smooth val="0"/>
        <c:axId val="406312368"/>
        <c:axId val="406310408"/>
      </c:lineChart>
      <c:catAx>
        <c:axId val="406312368"/>
        <c:scaling>
          <c:orientation val="minMax"/>
        </c:scaling>
        <c:delete val="1"/>
        <c:axPos val="b"/>
        <c:numFmt formatCode="General" sourceLinked="1"/>
        <c:majorTickMark val="none"/>
        <c:minorTickMark val="none"/>
        <c:tickLblPos val="none"/>
        <c:crossAx val="406310408"/>
        <c:crosses val="autoZero"/>
        <c:auto val="1"/>
        <c:lblAlgn val="ctr"/>
        <c:lblOffset val="100"/>
        <c:noMultiLvlLbl val="1"/>
      </c:catAx>
      <c:valAx>
        <c:axId val="40631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1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93.2</c:v>
                </c:pt>
                <c:pt idx="1">
                  <c:v>95.5</c:v>
                </c:pt>
                <c:pt idx="2">
                  <c:v>97</c:v>
                </c:pt>
                <c:pt idx="3">
                  <c:v>-117.6</c:v>
                </c:pt>
                <c:pt idx="4">
                  <c:v>13.8</c:v>
                </c:pt>
              </c:numCache>
            </c:numRef>
          </c:val>
          <c:extLst>
            <c:ext xmlns:c16="http://schemas.microsoft.com/office/drawing/2014/chart" uri="{C3380CC4-5D6E-409C-BE32-E72D297353CC}">
              <c16:uniqueId val="{00000000-0D2F-4215-9770-9BD1F835AC1B}"/>
            </c:ext>
          </c:extLst>
        </c:ser>
        <c:dLbls>
          <c:showLegendKey val="0"/>
          <c:showVal val="0"/>
          <c:showCatName val="0"/>
          <c:showSerName val="0"/>
          <c:showPercent val="0"/>
          <c:showBubbleSize val="0"/>
        </c:dLbls>
        <c:gapWidth val="150"/>
        <c:axId val="406313936"/>
        <c:axId val="4063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0D2F-4215-9770-9BD1F835AC1B}"/>
            </c:ext>
          </c:extLst>
        </c:ser>
        <c:dLbls>
          <c:showLegendKey val="0"/>
          <c:showVal val="0"/>
          <c:showCatName val="0"/>
          <c:showSerName val="0"/>
          <c:showPercent val="0"/>
          <c:showBubbleSize val="0"/>
        </c:dLbls>
        <c:marker val="1"/>
        <c:smooth val="0"/>
        <c:axId val="406313936"/>
        <c:axId val="406311192"/>
      </c:lineChart>
      <c:catAx>
        <c:axId val="406313936"/>
        <c:scaling>
          <c:orientation val="minMax"/>
        </c:scaling>
        <c:delete val="1"/>
        <c:axPos val="b"/>
        <c:numFmt formatCode="General" sourceLinked="1"/>
        <c:majorTickMark val="none"/>
        <c:minorTickMark val="none"/>
        <c:tickLblPos val="none"/>
        <c:crossAx val="406311192"/>
        <c:crosses val="autoZero"/>
        <c:auto val="1"/>
        <c:lblAlgn val="ctr"/>
        <c:lblOffset val="100"/>
        <c:noMultiLvlLbl val="1"/>
      </c:catAx>
      <c:valAx>
        <c:axId val="40631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1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3659</c:v>
                </c:pt>
                <c:pt idx="1">
                  <c:v>1806</c:v>
                </c:pt>
                <c:pt idx="2">
                  <c:v>1933</c:v>
                </c:pt>
                <c:pt idx="3">
                  <c:v>-3602</c:v>
                </c:pt>
                <c:pt idx="4">
                  <c:v>541</c:v>
                </c:pt>
              </c:numCache>
            </c:numRef>
          </c:val>
          <c:extLst>
            <c:ext xmlns:c16="http://schemas.microsoft.com/office/drawing/2014/chart" uri="{C3380CC4-5D6E-409C-BE32-E72D297353CC}">
              <c16:uniqueId val="{00000000-E3AF-4D34-B900-7B07672241E5}"/>
            </c:ext>
          </c:extLst>
        </c:ser>
        <c:dLbls>
          <c:showLegendKey val="0"/>
          <c:showVal val="0"/>
          <c:showCatName val="0"/>
          <c:showSerName val="0"/>
          <c:showPercent val="0"/>
          <c:showBubbleSize val="0"/>
        </c:dLbls>
        <c:gapWidth val="150"/>
        <c:axId val="406311976"/>
        <c:axId val="40631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E3AF-4D34-B900-7B07672241E5}"/>
            </c:ext>
          </c:extLst>
        </c:ser>
        <c:dLbls>
          <c:showLegendKey val="0"/>
          <c:showVal val="0"/>
          <c:showCatName val="0"/>
          <c:showSerName val="0"/>
          <c:showPercent val="0"/>
          <c:showBubbleSize val="0"/>
        </c:dLbls>
        <c:marker val="1"/>
        <c:smooth val="0"/>
        <c:axId val="406311976"/>
        <c:axId val="406314328"/>
      </c:lineChart>
      <c:catAx>
        <c:axId val="406311976"/>
        <c:scaling>
          <c:orientation val="minMax"/>
        </c:scaling>
        <c:delete val="1"/>
        <c:axPos val="b"/>
        <c:numFmt formatCode="General" sourceLinked="1"/>
        <c:majorTickMark val="none"/>
        <c:minorTickMark val="none"/>
        <c:tickLblPos val="none"/>
        <c:crossAx val="406314328"/>
        <c:crosses val="autoZero"/>
        <c:auto val="1"/>
        <c:lblAlgn val="ctr"/>
        <c:lblOffset val="100"/>
        <c:noMultiLvlLbl val="1"/>
      </c:catAx>
      <c:valAx>
        <c:axId val="406314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31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青森市民ホール地下駐車場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55.7</v>
      </c>
      <c r="V31" s="116"/>
      <c r="W31" s="116"/>
      <c r="X31" s="116"/>
      <c r="Y31" s="116"/>
      <c r="Z31" s="116"/>
      <c r="AA31" s="116"/>
      <c r="AB31" s="116"/>
      <c r="AC31" s="116"/>
      <c r="AD31" s="116"/>
      <c r="AE31" s="116"/>
      <c r="AF31" s="116"/>
      <c r="AG31" s="116"/>
      <c r="AH31" s="116"/>
      <c r="AI31" s="116"/>
      <c r="AJ31" s="116"/>
      <c r="AK31" s="116"/>
      <c r="AL31" s="116"/>
      <c r="AM31" s="116"/>
      <c r="AN31" s="116">
        <f>データ!Z7</f>
        <v>27.6</v>
      </c>
      <c r="AO31" s="116"/>
      <c r="AP31" s="116"/>
      <c r="AQ31" s="116"/>
      <c r="AR31" s="116"/>
      <c r="AS31" s="116"/>
      <c r="AT31" s="116"/>
      <c r="AU31" s="116"/>
      <c r="AV31" s="116"/>
      <c r="AW31" s="116"/>
      <c r="AX31" s="116"/>
      <c r="AY31" s="116"/>
      <c r="AZ31" s="116"/>
      <c r="BA31" s="116"/>
      <c r="BB31" s="116"/>
      <c r="BC31" s="116"/>
      <c r="BD31" s="116"/>
      <c r="BE31" s="116"/>
      <c r="BF31" s="116"/>
      <c r="BG31" s="116">
        <f>データ!AA7</f>
        <v>29.3</v>
      </c>
      <c r="BH31" s="116"/>
      <c r="BI31" s="116"/>
      <c r="BJ31" s="116"/>
      <c r="BK31" s="116"/>
      <c r="BL31" s="116"/>
      <c r="BM31" s="116"/>
      <c r="BN31" s="116"/>
      <c r="BO31" s="116"/>
      <c r="BP31" s="116"/>
      <c r="BQ31" s="116"/>
      <c r="BR31" s="116"/>
      <c r="BS31" s="116"/>
      <c r="BT31" s="116"/>
      <c r="BU31" s="116"/>
      <c r="BV31" s="116"/>
      <c r="BW31" s="116"/>
      <c r="BX31" s="116"/>
      <c r="BY31" s="116"/>
      <c r="BZ31" s="116">
        <f>データ!AB7</f>
        <v>22.9</v>
      </c>
      <c r="CA31" s="116"/>
      <c r="CB31" s="116"/>
      <c r="CC31" s="116"/>
      <c r="CD31" s="116"/>
      <c r="CE31" s="116"/>
      <c r="CF31" s="116"/>
      <c r="CG31" s="116"/>
      <c r="CH31" s="116"/>
      <c r="CI31" s="116"/>
      <c r="CJ31" s="116"/>
      <c r="CK31" s="116"/>
      <c r="CL31" s="116"/>
      <c r="CM31" s="116"/>
      <c r="CN31" s="116"/>
      <c r="CO31" s="116"/>
      <c r="CP31" s="116"/>
      <c r="CQ31" s="116"/>
      <c r="CR31" s="116"/>
      <c r="CS31" s="116">
        <f>データ!AC7</f>
        <v>38.9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52.9</v>
      </c>
      <c r="JD31" s="111"/>
      <c r="JE31" s="111"/>
      <c r="JF31" s="111"/>
      <c r="JG31" s="111"/>
      <c r="JH31" s="111"/>
      <c r="JI31" s="111"/>
      <c r="JJ31" s="111"/>
      <c r="JK31" s="111"/>
      <c r="JL31" s="111"/>
      <c r="JM31" s="111"/>
      <c r="JN31" s="111"/>
      <c r="JO31" s="111"/>
      <c r="JP31" s="111"/>
      <c r="JQ31" s="111"/>
      <c r="JR31" s="111"/>
      <c r="JS31" s="111"/>
      <c r="JT31" s="111"/>
      <c r="JU31" s="112"/>
      <c r="JV31" s="110">
        <f>データ!DL7</f>
        <v>32.4</v>
      </c>
      <c r="JW31" s="111"/>
      <c r="JX31" s="111"/>
      <c r="JY31" s="111"/>
      <c r="JZ31" s="111"/>
      <c r="KA31" s="111"/>
      <c r="KB31" s="111"/>
      <c r="KC31" s="111"/>
      <c r="KD31" s="111"/>
      <c r="KE31" s="111"/>
      <c r="KF31" s="111"/>
      <c r="KG31" s="111"/>
      <c r="KH31" s="111"/>
      <c r="KI31" s="111"/>
      <c r="KJ31" s="111"/>
      <c r="KK31" s="111"/>
      <c r="KL31" s="111"/>
      <c r="KM31" s="111"/>
      <c r="KN31" s="112"/>
      <c r="KO31" s="110">
        <f>データ!DM7</f>
        <v>26.5</v>
      </c>
      <c r="KP31" s="111"/>
      <c r="KQ31" s="111"/>
      <c r="KR31" s="111"/>
      <c r="KS31" s="111"/>
      <c r="KT31" s="111"/>
      <c r="KU31" s="111"/>
      <c r="KV31" s="111"/>
      <c r="KW31" s="111"/>
      <c r="KX31" s="111"/>
      <c r="KY31" s="111"/>
      <c r="KZ31" s="111"/>
      <c r="LA31" s="111"/>
      <c r="LB31" s="111"/>
      <c r="LC31" s="111"/>
      <c r="LD31" s="111"/>
      <c r="LE31" s="111"/>
      <c r="LF31" s="111"/>
      <c r="LG31" s="112"/>
      <c r="LH31" s="110">
        <f>データ!DN7</f>
        <v>41.2</v>
      </c>
      <c r="LI31" s="111"/>
      <c r="LJ31" s="111"/>
      <c r="LK31" s="111"/>
      <c r="LL31" s="111"/>
      <c r="LM31" s="111"/>
      <c r="LN31" s="111"/>
      <c r="LO31" s="111"/>
      <c r="LP31" s="111"/>
      <c r="LQ31" s="111"/>
      <c r="LR31" s="111"/>
      <c r="LS31" s="111"/>
      <c r="LT31" s="111"/>
      <c r="LU31" s="111"/>
      <c r="LV31" s="111"/>
      <c r="LW31" s="111"/>
      <c r="LX31" s="111"/>
      <c r="LY31" s="111"/>
      <c r="LZ31" s="112"/>
      <c r="MA31" s="110">
        <f>データ!DO7</f>
        <v>52.9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136.1</v>
      </c>
      <c r="V32" s="116"/>
      <c r="W32" s="116"/>
      <c r="X32" s="116"/>
      <c r="Y32" s="116"/>
      <c r="Z32" s="116"/>
      <c r="AA32" s="116"/>
      <c r="AB32" s="116"/>
      <c r="AC32" s="116"/>
      <c r="AD32" s="116"/>
      <c r="AE32" s="116"/>
      <c r="AF32" s="116"/>
      <c r="AG32" s="116"/>
      <c r="AH32" s="116"/>
      <c r="AI32" s="116"/>
      <c r="AJ32" s="116"/>
      <c r="AK32" s="116"/>
      <c r="AL32" s="116"/>
      <c r="AM32" s="116"/>
      <c r="AN32" s="116">
        <f>データ!AE7</f>
        <v>127.8</v>
      </c>
      <c r="AO32" s="116"/>
      <c r="AP32" s="116"/>
      <c r="AQ32" s="116"/>
      <c r="AR32" s="116"/>
      <c r="AS32" s="116"/>
      <c r="AT32" s="116"/>
      <c r="AU32" s="116"/>
      <c r="AV32" s="116"/>
      <c r="AW32" s="116"/>
      <c r="AX32" s="116"/>
      <c r="AY32" s="116"/>
      <c r="AZ32" s="116"/>
      <c r="BA32" s="116"/>
      <c r="BB32" s="116"/>
      <c r="BC32" s="116"/>
      <c r="BD32" s="116"/>
      <c r="BE32" s="116"/>
      <c r="BF32" s="116"/>
      <c r="BG32" s="116">
        <f>データ!AF7</f>
        <v>146.5</v>
      </c>
      <c r="BH32" s="116"/>
      <c r="BI32" s="116"/>
      <c r="BJ32" s="116"/>
      <c r="BK32" s="116"/>
      <c r="BL32" s="116"/>
      <c r="BM32" s="116"/>
      <c r="BN32" s="116"/>
      <c r="BO32" s="116"/>
      <c r="BP32" s="116"/>
      <c r="BQ32" s="116"/>
      <c r="BR32" s="116"/>
      <c r="BS32" s="116"/>
      <c r="BT32" s="116"/>
      <c r="BU32" s="116"/>
      <c r="BV32" s="116"/>
      <c r="BW32" s="116"/>
      <c r="BX32" s="116"/>
      <c r="BY32" s="116"/>
      <c r="BZ32" s="116">
        <f>データ!AG7</f>
        <v>142.69999999999999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156.80000000000001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4.0999999999999996</v>
      </c>
      <c r="EM32" s="116"/>
      <c r="EN32" s="116"/>
      <c r="EO32" s="116"/>
      <c r="EP32" s="116"/>
      <c r="EQ32" s="116"/>
      <c r="ER32" s="116"/>
      <c r="ES32" s="116"/>
      <c r="ET32" s="116"/>
      <c r="EU32" s="116"/>
      <c r="EV32" s="116"/>
      <c r="EW32" s="116"/>
      <c r="EX32" s="116"/>
      <c r="EY32" s="116"/>
      <c r="EZ32" s="116"/>
      <c r="FA32" s="116"/>
      <c r="FB32" s="116"/>
      <c r="FC32" s="116"/>
      <c r="FD32" s="116"/>
      <c r="FE32" s="116">
        <f>データ!AP7</f>
        <v>6.6</v>
      </c>
      <c r="FF32" s="116"/>
      <c r="FG32" s="116"/>
      <c r="FH32" s="116"/>
      <c r="FI32" s="116"/>
      <c r="FJ32" s="116"/>
      <c r="FK32" s="116"/>
      <c r="FL32" s="116"/>
      <c r="FM32" s="116"/>
      <c r="FN32" s="116"/>
      <c r="FO32" s="116"/>
      <c r="FP32" s="116"/>
      <c r="FQ32" s="116"/>
      <c r="FR32" s="116"/>
      <c r="FS32" s="116"/>
      <c r="FT32" s="116"/>
      <c r="FU32" s="116"/>
      <c r="FV32" s="116"/>
      <c r="FW32" s="116"/>
      <c r="FX32" s="116">
        <f>データ!AQ7</f>
        <v>5.5</v>
      </c>
      <c r="FY32" s="116"/>
      <c r="FZ32" s="116"/>
      <c r="GA32" s="116"/>
      <c r="GB32" s="116"/>
      <c r="GC32" s="116"/>
      <c r="GD32" s="116"/>
      <c r="GE32" s="116"/>
      <c r="GF32" s="116"/>
      <c r="GG32" s="116"/>
      <c r="GH32" s="116"/>
      <c r="GI32" s="116"/>
      <c r="GJ32" s="116"/>
      <c r="GK32" s="116"/>
      <c r="GL32" s="116"/>
      <c r="GM32" s="116"/>
      <c r="GN32" s="116"/>
      <c r="GO32" s="116"/>
      <c r="GP32" s="116"/>
      <c r="GQ32" s="116">
        <f>データ!AR7</f>
        <v>4.0999999999999996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3.7</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156.5</v>
      </c>
      <c r="JD32" s="111"/>
      <c r="JE32" s="111"/>
      <c r="JF32" s="111"/>
      <c r="JG32" s="111"/>
      <c r="JH32" s="111"/>
      <c r="JI32" s="111"/>
      <c r="JJ32" s="111"/>
      <c r="JK32" s="111"/>
      <c r="JL32" s="111"/>
      <c r="JM32" s="111"/>
      <c r="JN32" s="111"/>
      <c r="JO32" s="111"/>
      <c r="JP32" s="111"/>
      <c r="JQ32" s="111"/>
      <c r="JR32" s="111"/>
      <c r="JS32" s="111"/>
      <c r="JT32" s="111"/>
      <c r="JU32" s="112"/>
      <c r="JV32" s="110">
        <f>データ!DQ7</f>
        <v>131</v>
      </c>
      <c r="JW32" s="111"/>
      <c r="JX32" s="111"/>
      <c r="JY32" s="111"/>
      <c r="JZ32" s="111"/>
      <c r="KA32" s="111"/>
      <c r="KB32" s="111"/>
      <c r="KC32" s="111"/>
      <c r="KD32" s="111"/>
      <c r="KE32" s="111"/>
      <c r="KF32" s="111"/>
      <c r="KG32" s="111"/>
      <c r="KH32" s="111"/>
      <c r="KI32" s="111"/>
      <c r="KJ32" s="111"/>
      <c r="KK32" s="111"/>
      <c r="KL32" s="111"/>
      <c r="KM32" s="111"/>
      <c r="KN32" s="112"/>
      <c r="KO32" s="110">
        <f>データ!DR7</f>
        <v>136.80000000000001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145.1</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93.2</v>
      </c>
      <c r="EM52" s="116"/>
      <c r="EN52" s="116"/>
      <c r="EO52" s="116"/>
      <c r="EP52" s="116"/>
      <c r="EQ52" s="116"/>
      <c r="ER52" s="116"/>
      <c r="ES52" s="116"/>
      <c r="ET52" s="116"/>
      <c r="EU52" s="116"/>
      <c r="EV52" s="116"/>
      <c r="EW52" s="116"/>
      <c r="EX52" s="116"/>
      <c r="EY52" s="116"/>
      <c r="EZ52" s="116"/>
      <c r="FA52" s="116"/>
      <c r="FB52" s="116"/>
      <c r="FC52" s="116"/>
      <c r="FD52" s="116"/>
      <c r="FE52" s="116">
        <f>データ!BG7</f>
        <v>95.5</v>
      </c>
      <c r="FF52" s="116"/>
      <c r="FG52" s="116"/>
      <c r="FH52" s="116"/>
      <c r="FI52" s="116"/>
      <c r="FJ52" s="116"/>
      <c r="FK52" s="116"/>
      <c r="FL52" s="116"/>
      <c r="FM52" s="116"/>
      <c r="FN52" s="116"/>
      <c r="FO52" s="116"/>
      <c r="FP52" s="116"/>
      <c r="FQ52" s="116"/>
      <c r="FR52" s="116"/>
      <c r="FS52" s="116"/>
      <c r="FT52" s="116"/>
      <c r="FU52" s="116"/>
      <c r="FV52" s="116"/>
      <c r="FW52" s="116"/>
      <c r="FX52" s="116">
        <f>データ!BH7</f>
        <v>97</v>
      </c>
      <c r="FY52" s="116"/>
      <c r="FZ52" s="116"/>
      <c r="GA52" s="116"/>
      <c r="GB52" s="116"/>
      <c r="GC52" s="116"/>
      <c r="GD52" s="116"/>
      <c r="GE52" s="116"/>
      <c r="GF52" s="116"/>
      <c r="GG52" s="116"/>
      <c r="GH52" s="116"/>
      <c r="GI52" s="116"/>
      <c r="GJ52" s="116"/>
      <c r="GK52" s="116"/>
      <c r="GL52" s="116"/>
      <c r="GM52" s="116"/>
      <c r="GN52" s="116"/>
      <c r="GO52" s="116"/>
      <c r="GP52" s="116"/>
      <c r="GQ52" s="116">
        <f>データ!BI7</f>
        <v>-117.6</v>
      </c>
      <c r="GR52" s="116"/>
      <c r="GS52" s="116"/>
      <c r="GT52" s="116"/>
      <c r="GU52" s="116"/>
      <c r="GV52" s="116"/>
      <c r="GW52" s="116"/>
      <c r="GX52" s="116"/>
      <c r="GY52" s="116"/>
      <c r="GZ52" s="116"/>
      <c r="HA52" s="116"/>
      <c r="HB52" s="116"/>
      <c r="HC52" s="116"/>
      <c r="HD52" s="116"/>
      <c r="HE52" s="116"/>
      <c r="HF52" s="116"/>
      <c r="HG52" s="116"/>
      <c r="HH52" s="116"/>
      <c r="HI52" s="116"/>
      <c r="HJ52" s="116">
        <f>データ!BJ7</f>
        <v>13.8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3659</v>
      </c>
      <c r="JD52" s="120"/>
      <c r="JE52" s="120"/>
      <c r="JF52" s="120"/>
      <c r="JG52" s="120"/>
      <c r="JH52" s="120"/>
      <c r="JI52" s="120"/>
      <c r="JJ52" s="120"/>
      <c r="JK52" s="120"/>
      <c r="JL52" s="120"/>
      <c r="JM52" s="120"/>
      <c r="JN52" s="120"/>
      <c r="JO52" s="120"/>
      <c r="JP52" s="120"/>
      <c r="JQ52" s="120"/>
      <c r="JR52" s="120"/>
      <c r="JS52" s="120"/>
      <c r="JT52" s="120"/>
      <c r="JU52" s="120"/>
      <c r="JV52" s="120">
        <f>データ!BR7</f>
        <v>1806</v>
      </c>
      <c r="JW52" s="120"/>
      <c r="JX52" s="120"/>
      <c r="JY52" s="120"/>
      <c r="JZ52" s="120"/>
      <c r="KA52" s="120"/>
      <c r="KB52" s="120"/>
      <c r="KC52" s="120"/>
      <c r="KD52" s="120"/>
      <c r="KE52" s="120"/>
      <c r="KF52" s="120"/>
      <c r="KG52" s="120"/>
      <c r="KH52" s="120"/>
      <c r="KI52" s="120"/>
      <c r="KJ52" s="120"/>
      <c r="KK52" s="120"/>
      <c r="KL52" s="120"/>
      <c r="KM52" s="120"/>
      <c r="KN52" s="120"/>
      <c r="KO52" s="120">
        <f>データ!BS7</f>
        <v>1933</v>
      </c>
      <c r="KP52" s="120"/>
      <c r="KQ52" s="120"/>
      <c r="KR52" s="120"/>
      <c r="KS52" s="120"/>
      <c r="KT52" s="120"/>
      <c r="KU52" s="120"/>
      <c r="KV52" s="120"/>
      <c r="KW52" s="120"/>
      <c r="KX52" s="120"/>
      <c r="KY52" s="120"/>
      <c r="KZ52" s="120"/>
      <c r="LA52" s="120"/>
      <c r="LB52" s="120"/>
      <c r="LC52" s="120"/>
      <c r="LD52" s="120"/>
      <c r="LE52" s="120"/>
      <c r="LF52" s="120"/>
      <c r="LG52" s="120"/>
      <c r="LH52" s="120">
        <f>データ!BT7</f>
        <v>-3602</v>
      </c>
      <c r="LI52" s="120"/>
      <c r="LJ52" s="120"/>
      <c r="LK52" s="120"/>
      <c r="LL52" s="120"/>
      <c r="LM52" s="120"/>
      <c r="LN52" s="120"/>
      <c r="LO52" s="120"/>
      <c r="LP52" s="120"/>
      <c r="LQ52" s="120"/>
      <c r="LR52" s="120"/>
      <c r="LS52" s="120"/>
      <c r="LT52" s="120"/>
      <c r="LU52" s="120"/>
      <c r="LV52" s="120"/>
      <c r="LW52" s="120"/>
      <c r="LX52" s="120"/>
      <c r="LY52" s="120"/>
      <c r="LZ52" s="120"/>
      <c r="MA52" s="120">
        <f>データ!BU7</f>
        <v>541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-9.8000000000000007</v>
      </c>
      <c r="EM53" s="116"/>
      <c r="EN53" s="116"/>
      <c r="EO53" s="116"/>
      <c r="EP53" s="116"/>
      <c r="EQ53" s="116"/>
      <c r="ER53" s="116"/>
      <c r="ES53" s="116"/>
      <c r="ET53" s="116"/>
      <c r="EU53" s="116"/>
      <c r="EV53" s="116"/>
      <c r="EW53" s="116"/>
      <c r="EX53" s="116"/>
      <c r="EY53" s="116"/>
      <c r="EZ53" s="116"/>
      <c r="FA53" s="116"/>
      <c r="FB53" s="116"/>
      <c r="FC53" s="116"/>
      <c r="FD53" s="116"/>
      <c r="FE53" s="116">
        <f>データ!BL7</f>
        <v>-25.9</v>
      </c>
      <c r="FF53" s="116"/>
      <c r="FG53" s="116"/>
      <c r="FH53" s="116"/>
      <c r="FI53" s="116"/>
      <c r="FJ53" s="116"/>
      <c r="FK53" s="116"/>
      <c r="FL53" s="116"/>
      <c r="FM53" s="116"/>
      <c r="FN53" s="116"/>
      <c r="FO53" s="116"/>
      <c r="FP53" s="116"/>
      <c r="FQ53" s="116"/>
      <c r="FR53" s="116"/>
      <c r="FS53" s="116"/>
      <c r="FT53" s="116"/>
      <c r="FU53" s="116"/>
      <c r="FV53" s="116"/>
      <c r="FW53" s="116"/>
      <c r="FX53" s="116">
        <f>データ!BM7</f>
        <v>-24.6</v>
      </c>
      <c r="FY53" s="116"/>
      <c r="FZ53" s="116"/>
      <c r="GA53" s="116"/>
      <c r="GB53" s="116"/>
      <c r="GC53" s="116"/>
      <c r="GD53" s="116"/>
      <c r="GE53" s="116"/>
      <c r="GF53" s="116"/>
      <c r="GG53" s="116"/>
      <c r="GH53" s="116"/>
      <c r="GI53" s="116"/>
      <c r="GJ53" s="116"/>
      <c r="GK53" s="116"/>
      <c r="GL53" s="116"/>
      <c r="GM53" s="116"/>
      <c r="GN53" s="116"/>
      <c r="GO53" s="116"/>
      <c r="GP53" s="116"/>
      <c r="GQ53" s="116">
        <f>データ!BN7</f>
        <v>-29.2</v>
      </c>
      <c r="GR53" s="116"/>
      <c r="GS53" s="116"/>
      <c r="GT53" s="116"/>
      <c r="GU53" s="116"/>
      <c r="GV53" s="116"/>
      <c r="GW53" s="116"/>
      <c r="GX53" s="116"/>
      <c r="GY53" s="116"/>
      <c r="GZ53" s="116"/>
      <c r="HA53" s="116"/>
      <c r="HB53" s="116"/>
      <c r="HC53" s="116"/>
      <c r="HD53" s="116"/>
      <c r="HE53" s="116"/>
      <c r="HF53" s="116"/>
      <c r="HG53" s="116"/>
      <c r="HH53" s="116"/>
      <c r="HI53" s="116"/>
      <c r="HJ53" s="116">
        <f>データ!BO7</f>
        <v>-810.7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85038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1278.7</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1823.7</v>
      </c>
      <c r="LF77" s="111"/>
      <c r="LG77" s="111"/>
      <c r="LH77" s="111"/>
      <c r="LI77" s="111"/>
      <c r="LJ77" s="111"/>
      <c r="LK77" s="111"/>
      <c r="LL77" s="111"/>
      <c r="LM77" s="111"/>
      <c r="LN77" s="111"/>
      <c r="LO77" s="111"/>
      <c r="LP77" s="111"/>
      <c r="LQ77" s="111"/>
      <c r="LR77" s="111"/>
      <c r="LS77" s="112"/>
      <c r="LT77" s="110">
        <f>データ!DC7</f>
        <v>970.7</v>
      </c>
      <c r="LU77" s="111"/>
      <c r="LV77" s="111"/>
      <c r="LW77" s="111"/>
      <c r="LX77" s="111"/>
      <c r="LY77" s="111"/>
      <c r="LZ77" s="111"/>
      <c r="MA77" s="111"/>
      <c r="MB77" s="111"/>
      <c r="MC77" s="111"/>
      <c r="MD77" s="111"/>
      <c r="ME77" s="111"/>
      <c r="MF77" s="111"/>
      <c r="MG77" s="111"/>
      <c r="MH77" s="112"/>
      <c r="MI77" s="110">
        <f>データ!DD7</f>
        <v>588.20000000000005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117.1</v>
      </c>
      <c r="KB78" s="111"/>
      <c r="KC78" s="111"/>
      <c r="KD78" s="111"/>
      <c r="KE78" s="111"/>
      <c r="KF78" s="111"/>
      <c r="KG78" s="111"/>
      <c r="KH78" s="111"/>
      <c r="KI78" s="111"/>
      <c r="KJ78" s="111"/>
      <c r="KK78" s="111"/>
      <c r="KL78" s="111"/>
      <c r="KM78" s="111"/>
      <c r="KN78" s="111"/>
      <c r="KO78" s="112"/>
      <c r="KP78" s="110">
        <f>データ!DF7</f>
        <v>145.19999999999999</v>
      </c>
      <c r="KQ78" s="111"/>
      <c r="KR78" s="111"/>
      <c r="KS78" s="111"/>
      <c r="KT78" s="111"/>
      <c r="KU78" s="111"/>
      <c r="KV78" s="111"/>
      <c r="KW78" s="111"/>
      <c r="KX78" s="111"/>
      <c r="KY78" s="111"/>
      <c r="KZ78" s="111"/>
      <c r="LA78" s="111"/>
      <c r="LB78" s="111"/>
      <c r="LC78" s="111"/>
      <c r="LD78" s="112"/>
      <c r="LE78" s="110">
        <f>データ!DG7</f>
        <v>219.9</v>
      </c>
      <c r="LF78" s="111"/>
      <c r="LG78" s="111"/>
      <c r="LH78" s="111"/>
      <c r="LI78" s="111"/>
      <c r="LJ78" s="111"/>
      <c r="LK78" s="111"/>
      <c r="LL78" s="111"/>
      <c r="LM78" s="111"/>
      <c r="LN78" s="111"/>
      <c r="LO78" s="111"/>
      <c r="LP78" s="111"/>
      <c r="LQ78" s="111"/>
      <c r="LR78" s="111"/>
      <c r="LS78" s="112"/>
      <c r="LT78" s="110">
        <f>データ!DH7</f>
        <v>107.1</v>
      </c>
      <c r="LU78" s="111"/>
      <c r="LV78" s="111"/>
      <c r="LW78" s="111"/>
      <c r="LX78" s="111"/>
      <c r="LY78" s="111"/>
      <c r="LZ78" s="111"/>
      <c r="MA78" s="111"/>
      <c r="MB78" s="111"/>
      <c r="MC78" s="111"/>
      <c r="MD78" s="111"/>
      <c r="ME78" s="111"/>
      <c r="MF78" s="111"/>
      <c r="MG78" s="111"/>
      <c r="MH78" s="112"/>
      <c r="MI78" s="110">
        <f>データ!DI7</f>
        <v>143.6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y3dEZ6XvcBi0Ftb01NGuHVZ9li5GgJWh1w9hN9vWz1nc1L0LCMp9FzUJV3zAe6K07Z8vce7IYBqLiBY3NACWg==" saltValue="iQERtiBbcDjslOQZuFCD7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92</v>
      </c>
      <c r="AO5" s="47" t="s">
        <v>93</v>
      </c>
      <c r="AP5" s="47" t="s">
        <v>94</v>
      </c>
      <c r="AQ5" s="47" t="s">
        <v>95</v>
      </c>
      <c r="AR5" s="47" t="s">
        <v>96</v>
      </c>
      <c r="AS5" s="47" t="s">
        <v>97</v>
      </c>
      <c r="AT5" s="47" t="s">
        <v>98</v>
      </c>
      <c r="AU5" s="47" t="s">
        <v>88</v>
      </c>
      <c r="AV5" s="47" t="s">
        <v>101</v>
      </c>
      <c r="AW5" s="47" t="s">
        <v>100</v>
      </c>
      <c r="AX5" s="47" t="s">
        <v>102</v>
      </c>
      <c r="AY5" s="47" t="s">
        <v>92</v>
      </c>
      <c r="AZ5" s="47" t="s">
        <v>93</v>
      </c>
      <c r="BA5" s="47" t="s">
        <v>94</v>
      </c>
      <c r="BB5" s="47" t="s">
        <v>95</v>
      </c>
      <c r="BC5" s="47" t="s">
        <v>96</v>
      </c>
      <c r="BD5" s="47" t="s">
        <v>97</v>
      </c>
      <c r="BE5" s="47" t="s">
        <v>98</v>
      </c>
      <c r="BF5" s="47" t="s">
        <v>99</v>
      </c>
      <c r="BG5" s="47" t="s">
        <v>89</v>
      </c>
      <c r="BH5" s="47" t="s">
        <v>100</v>
      </c>
      <c r="BI5" s="47" t="s">
        <v>91</v>
      </c>
      <c r="BJ5" s="47" t="s">
        <v>92</v>
      </c>
      <c r="BK5" s="47" t="s">
        <v>93</v>
      </c>
      <c r="BL5" s="47" t="s">
        <v>94</v>
      </c>
      <c r="BM5" s="47" t="s">
        <v>95</v>
      </c>
      <c r="BN5" s="47" t="s">
        <v>96</v>
      </c>
      <c r="BO5" s="47" t="s">
        <v>97</v>
      </c>
      <c r="BP5" s="47" t="s">
        <v>98</v>
      </c>
      <c r="BQ5" s="47" t="s">
        <v>99</v>
      </c>
      <c r="BR5" s="47" t="s">
        <v>89</v>
      </c>
      <c r="BS5" s="47" t="s">
        <v>90</v>
      </c>
      <c r="BT5" s="47" t="s">
        <v>91</v>
      </c>
      <c r="BU5" s="47" t="s">
        <v>92</v>
      </c>
      <c r="BV5" s="47" t="s">
        <v>93</v>
      </c>
      <c r="BW5" s="47" t="s">
        <v>94</v>
      </c>
      <c r="BX5" s="47" t="s">
        <v>95</v>
      </c>
      <c r="BY5" s="47" t="s">
        <v>96</v>
      </c>
      <c r="BZ5" s="47" t="s">
        <v>97</v>
      </c>
      <c r="CA5" s="47" t="s">
        <v>98</v>
      </c>
      <c r="CB5" s="47" t="s">
        <v>99</v>
      </c>
      <c r="CC5" s="47" t="s">
        <v>89</v>
      </c>
      <c r="CD5" s="47" t="s">
        <v>103</v>
      </c>
      <c r="CE5" s="47" t="s">
        <v>102</v>
      </c>
      <c r="CF5" s="47" t="s">
        <v>92</v>
      </c>
      <c r="CG5" s="47" t="s">
        <v>93</v>
      </c>
      <c r="CH5" s="47" t="s">
        <v>94</v>
      </c>
      <c r="CI5" s="47" t="s">
        <v>95</v>
      </c>
      <c r="CJ5" s="47" t="s">
        <v>96</v>
      </c>
      <c r="CK5" s="47" t="s">
        <v>97</v>
      </c>
      <c r="CL5" s="47" t="s">
        <v>98</v>
      </c>
      <c r="CM5" s="145"/>
      <c r="CN5" s="145"/>
      <c r="CO5" s="47" t="s">
        <v>99</v>
      </c>
      <c r="CP5" s="47" t="s">
        <v>89</v>
      </c>
      <c r="CQ5" s="47" t="s">
        <v>100</v>
      </c>
      <c r="CR5" s="47" t="s">
        <v>104</v>
      </c>
      <c r="CS5" s="47" t="s">
        <v>92</v>
      </c>
      <c r="CT5" s="47" t="s">
        <v>93</v>
      </c>
      <c r="CU5" s="47" t="s">
        <v>94</v>
      </c>
      <c r="CV5" s="47" t="s">
        <v>95</v>
      </c>
      <c r="CW5" s="47" t="s">
        <v>96</v>
      </c>
      <c r="CX5" s="47" t="s">
        <v>97</v>
      </c>
      <c r="CY5" s="47" t="s">
        <v>98</v>
      </c>
      <c r="CZ5" s="47" t="s">
        <v>105</v>
      </c>
      <c r="DA5" s="47" t="s">
        <v>89</v>
      </c>
      <c r="DB5" s="47" t="s">
        <v>103</v>
      </c>
      <c r="DC5" s="47" t="s">
        <v>91</v>
      </c>
      <c r="DD5" s="47" t="s">
        <v>92</v>
      </c>
      <c r="DE5" s="47" t="s">
        <v>93</v>
      </c>
      <c r="DF5" s="47" t="s">
        <v>94</v>
      </c>
      <c r="DG5" s="47" t="s">
        <v>95</v>
      </c>
      <c r="DH5" s="47" t="s">
        <v>96</v>
      </c>
      <c r="DI5" s="47" t="s">
        <v>97</v>
      </c>
      <c r="DJ5" s="47" t="s">
        <v>35</v>
      </c>
      <c r="DK5" s="47" t="s">
        <v>105</v>
      </c>
      <c r="DL5" s="47" t="s">
        <v>89</v>
      </c>
      <c r="DM5" s="47" t="s">
        <v>100</v>
      </c>
      <c r="DN5" s="47" t="s">
        <v>91</v>
      </c>
      <c r="DO5" s="47" t="s">
        <v>92</v>
      </c>
      <c r="DP5" s="47" t="s">
        <v>93</v>
      </c>
      <c r="DQ5" s="47" t="s">
        <v>94</v>
      </c>
      <c r="DR5" s="47" t="s">
        <v>95</v>
      </c>
      <c r="DS5" s="47" t="s">
        <v>96</v>
      </c>
      <c r="DT5" s="47" t="s">
        <v>97</v>
      </c>
      <c r="DU5" s="47" t="s">
        <v>98</v>
      </c>
    </row>
    <row r="6" spans="1:125" s="54" customFormat="1" x14ac:dyDescent="0.15">
      <c r="A6" s="37" t="s">
        <v>106</v>
      </c>
      <c r="B6" s="48">
        <f>B8</f>
        <v>2023</v>
      </c>
      <c r="C6" s="48">
        <f t="shared" ref="C6:X6" si="1">C8</f>
        <v>22012</v>
      </c>
      <c r="D6" s="48">
        <f t="shared" si="1"/>
        <v>47</v>
      </c>
      <c r="E6" s="48">
        <f t="shared" si="1"/>
        <v>14</v>
      </c>
      <c r="F6" s="48">
        <f t="shared" si="1"/>
        <v>0</v>
      </c>
      <c r="G6" s="48">
        <f t="shared" si="1"/>
        <v>6</v>
      </c>
      <c r="H6" s="48" t="str">
        <f>SUBSTITUTE(H8,"　","")</f>
        <v>青森県青森市</v>
      </c>
      <c r="I6" s="48" t="str">
        <f t="shared" si="1"/>
        <v>青森市民ホール地下駐車場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17</v>
      </c>
      <c r="S6" s="50" t="str">
        <f t="shared" si="1"/>
        <v>公共施設</v>
      </c>
      <c r="T6" s="50" t="str">
        <f t="shared" si="1"/>
        <v>無</v>
      </c>
      <c r="U6" s="51">
        <f t="shared" si="1"/>
        <v>2043</v>
      </c>
      <c r="V6" s="51">
        <f t="shared" si="1"/>
        <v>34</v>
      </c>
      <c r="W6" s="51">
        <f t="shared" si="1"/>
        <v>220</v>
      </c>
      <c r="X6" s="50" t="str">
        <f t="shared" si="1"/>
        <v>利用料金制</v>
      </c>
      <c r="Y6" s="52">
        <f>IF(Y8="-",NA(),Y8)</f>
        <v>55.7</v>
      </c>
      <c r="Z6" s="52">
        <f t="shared" ref="Z6:AH6" si="2">IF(Z8="-",NA(),Z8)</f>
        <v>27.6</v>
      </c>
      <c r="AA6" s="52">
        <f t="shared" si="2"/>
        <v>29.3</v>
      </c>
      <c r="AB6" s="52">
        <f t="shared" si="2"/>
        <v>22.9</v>
      </c>
      <c r="AC6" s="52">
        <f t="shared" si="2"/>
        <v>38.9</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93.2</v>
      </c>
      <c r="BG6" s="52">
        <f t="shared" ref="BG6:BO6" si="5">IF(BG8="-",NA(),BG8)</f>
        <v>95.5</v>
      </c>
      <c r="BH6" s="52">
        <f t="shared" si="5"/>
        <v>97</v>
      </c>
      <c r="BI6" s="52">
        <f t="shared" si="5"/>
        <v>-117.6</v>
      </c>
      <c r="BJ6" s="52">
        <f t="shared" si="5"/>
        <v>13.8</v>
      </c>
      <c r="BK6" s="52">
        <f t="shared" si="5"/>
        <v>-9.8000000000000007</v>
      </c>
      <c r="BL6" s="52">
        <f t="shared" si="5"/>
        <v>-25.9</v>
      </c>
      <c r="BM6" s="52">
        <f t="shared" si="5"/>
        <v>-24.6</v>
      </c>
      <c r="BN6" s="52">
        <f t="shared" si="5"/>
        <v>-29.2</v>
      </c>
      <c r="BO6" s="52">
        <f t="shared" si="5"/>
        <v>-810.7</v>
      </c>
      <c r="BP6" s="49" t="str">
        <f>IF(BP8="-","",IF(BP8="-","【-】","【"&amp;SUBSTITUTE(TEXT(BP8,"#,##0.0"),"-","△")&amp;"】"))</f>
        <v>【△55.6】</v>
      </c>
      <c r="BQ6" s="53">
        <f>IF(BQ8="-",NA(),BQ8)</f>
        <v>3659</v>
      </c>
      <c r="BR6" s="53">
        <f t="shared" ref="BR6:BZ6" si="6">IF(BR8="-",NA(),BR8)</f>
        <v>1806</v>
      </c>
      <c r="BS6" s="53">
        <f t="shared" si="6"/>
        <v>1933</v>
      </c>
      <c r="BT6" s="53">
        <f t="shared" si="6"/>
        <v>-3602</v>
      </c>
      <c r="BU6" s="53">
        <f t="shared" si="6"/>
        <v>541</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107</v>
      </c>
      <c r="CM6" s="51">
        <f t="shared" ref="CM6:CN6" si="7">CM8</f>
        <v>85038</v>
      </c>
      <c r="CN6" s="51">
        <f t="shared" si="7"/>
        <v>0</v>
      </c>
      <c r="CO6" s="52"/>
      <c r="CP6" s="52"/>
      <c r="CQ6" s="52"/>
      <c r="CR6" s="52"/>
      <c r="CS6" s="52"/>
      <c r="CT6" s="52"/>
      <c r="CU6" s="52"/>
      <c r="CV6" s="52"/>
      <c r="CW6" s="52"/>
      <c r="CX6" s="52"/>
      <c r="CY6" s="49" t="s">
        <v>107</v>
      </c>
      <c r="CZ6" s="52">
        <f>IF(CZ8="-",NA(),CZ8)</f>
        <v>1278.7</v>
      </c>
      <c r="DA6" s="52">
        <f t="shared" ref="DA6:DI6" si="8">IF(DA8="-",NA(),DA8)</f>
        <v>0</v>
      </c>
      <c r="DB6" s="52">
        <f t="shared" si="8"/>
        <v>1823.7</v>
      </c>
      <c r="DC6" s="52">
        <f t="shared" si="8"/>
        <v>970.7</v>
      </c>
      <c r="DD6" s="52">
        <f t="shared" si="8"/>
        <v>588.20000000000005</v>
      </c>
      <c r="DE6" s="52">
        <f t="shared" si="8"/>
        <v>117.1</v>
      </c>
      <c r="DF6" s="52">
        <f t="shared" si="8"/>
        <v>145.19999999999999</v>
      </c>
      <c r="DG6" s="52">
        <f t="shared" si="8"/>
        <v>219.9</v>
      </c>
      <c r="DH6" s="52">
        <f t="shared" si="8"/>
        <v>107.1</v>
      </c>
      <c r="DI6" s="52">
        <f t="shared" si="8"/>
        <v>143.6</v>
      </c>
      <c r="DJ6" s="49" t="str">
        <f>IF(DJ8="-","",IF(DJ8="-","【-】","【"&amp;SUBSTITUTE(TEXT(DJ8,"#,##0.0"),"-","△")&amp;"】"))</f>
        <v>【79.0】</v>
      </c>
      <c r="DK6" s="52">
        <f>IF(DK8="-",NA(),DK8)</f>
        <v>52.9</v>
      </c>
      <c r="DL6" s="52">
        <f t="shared" ref="DL6:DT6" si="9">IF(DL8="-",NA(),DL8)</f>
        <v>32.4</v>
      </c>
      <c r="DM6" s="52">
        <f t="shared" si="9"/>
        <v>26.5</v>
      </c>
      <c r="DN6" s="52">
        <f t="shared" si="9"/>
        <v>41.2</v>
      </c>
      <c r="DO6" s="52">
        <f t="shared" si="9"/>
        <v>52.9</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15">
      <c r="A7" s="37" t="s">
        <v>108</v>
      </c>
      <c r="B7" s="48">
        <f t="shared" ref="B7:X7" si="10">B8</f>
        <v>2023</v>
      </c>
      <c r="C7" s="48">
        <f t="shared" si="10"/>
        <v>22012</v>
      </c>
      <c r="D7" s="48">
        <f t="shared" si="10"/>
        <v>47</v>
      </c>
      <c r="E7" s="48">
        <f t="shared" si="10"/>
        <v>14</v>
      </c>
      <c r="F7" s="48">
        <f t="shared" si="10"/>
        <v>0</v>
      </c>
      <c r="G7" s="48">
        <f t="shared" si="10"/>
        <v>6</v>
      </c>
      <c r="H7" s="48" t="str">
        <f t="shared" si="10"/>
        <v>青森県　青森市</v>
      </c>
      <c r="I7" s="48" t="str">
        <f t="shared" si="10"/>
        <v>青森市民ホール地下駐車場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17</v>
      </c>
      <c r="S7" s="50" t="str">
        <f t="shared" si="10"/>
        <v>公共施設</v>
      </c>
      <c r="T7" s="50" t="str">
        <f t="shared" si="10"/>
        <v>無</v>
      </c>
      <c r="U7" s="51">
        <f t="shared" si="10"/>
        <v>2043</v>
      </c>
      <c r="V7" s="51">
        <f t="shared" si="10"/>
        <v>34</v>
      </c>
      <c r="W7" s="51">
        <f t="shared" si="10"/>
        <v>220</v>
      </c>
      <c r="X7" s="50" t="str">
        <f t="shared" si="10"/>
        <v>利用料金制</v>
      </c>
      <c r="Y7" s="52">
        <f>Y8</f>
        <v>55.7</v>
      </c>
      <c r="Z7" s="52">
        <f t="shared" ref="Z7:AH7" si="11">Z8</f>
        <v>27.6</v>
      </c>
      <c r="AA7" s="52">
        <f t="shared" si="11"/>
        <v>29.3</v>
      </c>
      <c r="AB7" s="52">
        <f t="shared" si="11"/>
        <v>22.9</v>
      </c>
      <c r="AC7" s="52">
        <f t="shared" si="11"/>
        <v>38.9</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93.2</v>
      </c>
      <c r="BG7" s="52">
        <f t="shared" ref="BG7:BO7" si="14">BG8</f>
        <v>95.5</v>
      </c>
      <c r="BH7" s="52">
        <f t="shared" si="14"/>
        <v>97</v>
      </c>
      <c r="BI7" s="52">
        <f t="shared" si="14"/>
        <v>-117.6</v>
      </c>
      <c r="BJ7" s="52">
        <f t="shared" si="14"/>
        <v>13.8</v>
      </c>
      <c r="BK7" s="52">
        <f t="shared" si="14"/>
        <v>-9.8000000000000007</v>
      </c>
      <c r="BL7" s="52">
        <f t="shared" si="14"/>
        <v>-25.9</v>
      </c>
      <c r="BM7" s="52">
        <f t="shared" si="14"/>
        <v>-24.6</v>
      </c>
      <c r="BN7" s="52">
        <f t="shared" si="14"/>
        <v>-29.2</v>
      </c>
      <c r="BO7" s="52">
        <f t="shared" si="14"/>
        <v>-810.7</v>
      </c>
      <c r="BP7" s="49"/>
      <c r="BQ7" s="53">
        <f>BQ8</f>
        <v>3659</v>
      </c>
      <c r="BR7" s="53">
        <f t="shared" ref="BR7:BZ7" si="15">BR8</f>
        <v>1806</v>
      </c>
      <c r="BS7" s="53">
        <f t="shared" si="15"/>
        <v>1933</v>
      </c>
      <c r="BT7" s="53">
        <f t="shared" si="15"/>
        <v>-3602</v>
      </c>
      <c r="BU7" s="53">
        <f t="shared" si="15"/>
        <v>541</v>
      </c>
      <c r="BV7" s="53">
        <f t="shared" si="15"/>
        <v>5206</v>
      </c>
      <c r="BW7" s="53">
        <f t="shared" si="15"/>
        <v>2220</v>
      </c>
      <c r="BX7" s="53">
        <f t="shared" si="15"/>
        <v>3097</v>
      </c>
      <c r="BY7" s="53">
        <f t="shared" si="15"/>
        <v>6051</v>
      </c>
      <c r="BZ7" s="53">
        <f t="shared" si="15"/>
        <v>9971</v>
      </c>
      <c r="CA7" s="51"/>
      <c r="CB7" s="52" t="s">
        <v>109</v>
      </c>
      <c r="CC7" s="52" t="s">
        <v>109</v>
      </c>
      <c r="CD7" s="52" t="s">
        <v>109</v>
      </c>
      <c r="CE7" s="52" t="s">
        <v>109</v>
      </c>
      <c r="CF7" s="52" t="s">
        <v>109</v>
      </c>
      <c r="CG7" s="52" t="s">
        <v>109</v>
      </c>
      <c r="CH7" s="52" t="s">
        <v>109</v>
      </c>
      <c r="CI7" s="52" t="s">
        <v>109</v>
      </c>
      <c r="CJ7" s="52" t="s">
        <v>109</v>
      </c>
      <c r="CK7" s="52" t="s">
        <v>107</v>
      </c>
      <c r="CL7" s="49"/>
      <c r="CM7" s="51">
        <f>CM8</f>
        <v>85038</v>
      </c>
      <c r="CN7" s="51">
        <f>CN8</f>
        <v>0</v>
      </c>
      <c r="CO7" s="52" t="s">
        <v>109</v>
      </c>
      <c r="CP7" s="52" t="s">
        <v>109</v>
      </c>
      <c r="CQ7" s="52" t="s">
        <v>109</v>
      </c>
      <c r="CR7" s="52" t="s">
        <v>109</v>
      </c>
      <c r="CS7" s="52" t="s">
        <v>109</v>
      </c>
      <c r="CT7" s="52" t="s">
        <v>109</v>
      </c>
      <c r="CU7" s="52" t="s">
        <v>109</v>
      </c>
      <c r="CV7" s="52" t="s">
        <v>109</v>
      </c>
      <c r="CW7" s="52" t="s">
        <v>109</v>
      </c>
      <c r="CX7" s="52" t="s">
        <v>110</v>
      </c>
      <c r="CY7" s="49"/>
      <c r="CZ7" s="52">
        <f>CZ8</f>
        <v>1278.7</v>
      </c>
      <c r="DA7" s="52">
        <f t="shared" ref="DA7:DI7" si="16">DA8</f>
        <v>0</v>
      </c>
      <c r="DB7" s="52">
        <f t="shared" si="16"/>
        <v>1823.7</v>
      </c>
      <c r="DC7" s="52">
        <f t="shared" si="16"/>
        <v>970.7</v>
      </c>
      <c r="DD7" s="52">
        <f t="shared" si="16"/>
        <v>588.20000000000005</v>
      </c>
      <c r="DE7" s="52">
        <f t="shared" si="16"/>
        <v>117.1</v>
      </c>
      <c r="DF7" s="52">
        <f t="shared" si="16"/>
        <v>145.19999999999999</v>
      </c>
      <c r="DG7" s="52">
        <f t="shared" si="16"/>
        <v>219.9</v>
      </c>
      <c r="DH7" s="52">
        <f t="shared" si="16"/>
        <v>107.1</v>
      </c>
      <c r="DI7" s="52">
        <f t="shared" si="16"/>
        <v>143.6</v>
      </c>
      <c r="DJ7" s="49"/>
      <c r="DK7" s="52">
        <f>DK8</f>
        <v>52.9</v>
      </c>
      <c r="DL7" s="52">
        <f t="shared" ref="DL7:DT7" si="17">DL8</f>
        <v>32.4</v>
      </c>
      <c r="DM7" s="52">
        <f t="shared" si="17"/>
        <v>26.5</v>
      </c>
      <c r="DN7" s="52">
        <f t="shared" si="17"/>
        <v>41.2</v>
      </c>
      <c r="DO7" s="52">
        <f t="shared" si="17"/>
        <v>52.9</v>
      </c>
      <c r="DP7" s="52">
        <f t="shared" si="17"/>
        <v>156.5</v>
      </c>
      <c r="DQ7" s="52">
        <f t="shared" si="17"/>
        <v>131</v>
      </c>
      <c r="DR7" s="52">
        <f t="shared" si="17"/>
        <v>136.80000000000001</v>
      </c>
      <c r="DS7" s="52">
        <f t="shared" si="17"/>
        <v>145.1</v>
      </c>
      <c r="DT7" s="52">
        <f t="shared" si="17"/>
        <v>149.80000000000001</v>
      </c>
      <c r="DU7" s="49"/>
    </row>
    <row r="8" spans="1:125" s="54" customFormat="1" x14ac:dyDescent="0.15">
      <c r="A8" s="37"/>
      <c r="B8" s="55">
        <v>2023</v>
      </c>
      <c r="C8" s="55">
        <v>22012</v>
      </c>
      <c r="D8" s="55">
        <v>47</v>
      </c>
      <c r="E8" s="55">
        <v>14</v>
      </c>
      <c r="F8" s="55">
        <v>0</v>
      </c>
      <c r="G8" s="55">
        <v>6</v>
      </c>
      <c r="H8" s="55" t="s">
        <v>111</v>
      </c>
      <c r="I8" s="55" t="s">
        <v>112</v>
      </c>
      <c r="J8" s="55" t="s">
        <v>113</v>
      </c>
      <c r="K8" s="55" t="s">
        <v>114</v>
      </c>
      <c r="L8" s="55" t="s">
        <v>115</v>
      </c>
      <c r="M8" s="55" t="s">
        <v>116</v>
      </c>
      <c r="N8" s="55" t="s">
        <v>117</v>
      </c>
      <c r="O8" s="56" t="s">
        <v>118</v>
      </c>
      <c r="P8" s="57" t="s">
        <v>119</v>
      </c>
      <c r="Q8" s="57" t="s">
        <v>120</v>
      </c>
      <c r="R8" s="58">
        <v>17</v>
      </c>
      <c r="S8" s="57" t="s">
        <v>121</v>
      </c>
      <c r="T8" s="57" t="s">
        <v>122</v>
      </c>
      <c r="U8" s="58">
        <v>2043</v>
      </c>
      <c r="V8" s="58">
        <v>34</v>
      </c>
      <c r="W8" s="58">
        <v>220</v>
      </c>
      <c r="X8" s="57" t="s">
        <v>123</v>
      </c>
      <c r="Y8" s="59">
        <v>55.7</v>
      </c>
      <c r="Z8" s="59">
        <v>27.6</v>
      </c>
      <c r="AA8" s="59">
        <v>29.3</v>
      </c>
      <c r="AB8" s="59">
        <v>22.9</v>
      </c>
      <c r="AC8" s="59">
        <v>38.9</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93.2</v>
      </c>
      <c r="BG8" s="59">
        <v>95.5</v>
      </c>
      <c r="BH8" s="59">
        <v>97</v>
      </c>
      <c r="BI8" s="59">
        <v>-117.6</v>
      </c>
      <c r="BJ8" s="59">
        <v>13.8</v>
      </c>
      <c r="BK8" s="59">
        <v>-9.8000000000000007</v>
      </c>
      <c r="BL8" s="59">
        <v>-25.9</v>
      </c>
      <c r="BM8" s="59">
        <v>-24.6</v>
      </c>
      <c r="BN8" s="59">
        <v>-29.2</v>
      </c>
      <c r="BO8" s="59">
        <v>-810.7</v>
      </c>
      <c r="BP8" s="56">
        <v>-55.6</v>
      </c>
      <c r="BQ8" s="60">
        <v>3659</v>
      </c>
      <c r="BR8" s="60">
        <v>1806</v>
      </c>
      <c r="BS8" s="60">
        <v>1933</v>
      </c>
      <c r="BT8" s="61">
        <v>-3602</v>
      </c>
      <c r="BU8" s="61">
        <v>541</v>
      </c>
      <c r="BV8" s="60">
        <v>5206</v>
      </c>
      <c r="BW8" s="60">
        <v>2220</v>
      </c>
      <c r="BX8" s="60">
        <v>3097</v>
      </c>
      <c r="BY8" s="60">
        <v>6051</v>
      </c>
      <c r="BZ8" s="60">
        <v>9971</v>
      </c>
      <c r="CA8" s="58">
        <v>12639</v>
      </c>
      <c r="CB8" s="59" t="s">
        <v>115</v>
      </c>
      <c r="CC8" s="59" t="s">
        <v>115</v>
      </c>
      <c r="CD8" s="59" t="s">
        <v>115</v>
      </c>
      <c r="CE8" s="59" t="s">
        <v>115</v>
      </c>
      <c r="CF8" s="59" t="s">
        <v>115</v>
      </c>
      <c r="CG8" s="59" t="s">
        <v>115</v>
      </c>
      <c r="CH8" s="59" t="s">
        <v>115</v>
      </c>
      <c r="CI8" s="59" t="s">
        <v>115</v>
      </c>
      <c r="CJ8" s="59" t="s">
        <v>115</v>
      </c>
      <c r="CK8" s="59" t="s">
        <v>115</v>
      </c>
      <c r="CL8" s="56" t="s">
        <v>115</v>
      </c>
      <c r="CM8" s="58">
        <v>85038</v>
      </c>
      <c r="CN8" s="58">
        <v>0</v>
      </c>
      <c r="CO8" s="59" t="s">
        <v>115</v>
      </c>
      <c r="CP8" s="59" t="s">
        <v>115</v>
      </c>
      <c r="CQ8" s="59" t="s">
        <v>115</v>
      </c>
      <c r="CR8" s="59" t="s">
        <v>115</v>
      </c>
      <c r="CS8" s="59" t="s">
        <v>115</v>
      </c>
      <c r="CT8" s="59" t="s">
        <v>115</v>
      </c>
      <c r="CU8" s="59" t="s">
        <v>115</v>
      </c>
      <c r="CV8" s="59" t="s">
        <v>115</v>
      </c>
      <c r="CW8" s="59" t="s">
        <v>115</v>
      </c>
      <c r="CX8" s="59" t="s">
        <v>115</v>
      </c>
      <c r="CY8" s="56" t="s">
        <v>115</v>
      </c>
      <c r="CZ8" s="59">
        <v>1278.7</v>
      </c>
      <c r="DA8" s="59">
        <v>0</v>
      </c>
      <c r="DB8" s="59">
        <v>1823.7</v>
      </c>
      <c r="DC8" s="59">
        <v>970.7</v>
      </c>
      <c r="DD8" s="59">
        <v>588.20000000000005</v>
      </c>
      <c r="DE8" s="59">
        <v>117.1</v>
      </c>
      <c r="DF8" s="59">
        <v>145.19999999999999</v>
      </c>
      <c r="DG8" s="59">
        <v>219.9</v>
      </c>
      <c r="DH8" s="59">
        <v>107.1</v>
      </c>
      <c r="DI8" s="59">
        <v>143.6</v>
      </c>
      <c r="DJ8" s="56">
        <v>79</v>
      </c>
      <c r="DK8" s="59">
        <v>52.9</v>
      </c>
      <c r="DL8" s="59">
        <v>32.4</v>
      </c>
      <c r="DM8" s="59">
        <v>26.5</v>
      </c>
      <c r="DN8" s="59">
        <v>41.2</v>
      </c>
      <c r="DO8" s="59">
        <v>52.9</v>
      </c>
      <c r="DP8" s="59">
        <v>156.5</v>
      </c>
      <c r="DQ8" s="59">
        <v>131</v>
      </c>
      <c r="DR8" s="59">
        <v>136.80000000000001</v>
      </c>
      <c r="DS8" s="59">
        <v>145.1</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早季</cp:lastModifiedBy>
  <cp:lastPrinted>2025-02-13T06:25:27Z</cp:lastPrinted>
  <dcterms:created xsi:type="dcterms:W3CDTF">2024-12-19T01:02:21Z</dcterms:created>
  <dcterms:modified xsi:type="dcterms:W3CDTF">2025-02-13T06:26:28Z</dcterms:modified>
  <cp:category/>
</cp:coreProperties>
</file>