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4 駐車場\07_三沢市\"/>
    </mc:Choice>
  </mc:AlternateContent>
  <xr:revisionPtr revIDLastSave="0" documentId="13_ncr:1_{A38E5DEA-CA78-46E0-83FC-8F651017771D}" xr6:coauthVersionLast="47" xr6:coauthVersionMax="47" xr10:uidLastSave="{00000000-0000-0000-0000-000000000000}"/>
  <workbookProtection workbookAlgorithmName="SHA-512" workbookHashValue="zwOFOTHg8/WY/Z/s92kzYqXxCht8bS9PxgVRt9gKVRCCE87KzBRE1fcVzu98cGz6wTfB8NP0xRdOh+ibaYAhIw==" workbookSaltValue="4CgyHyJW7f7UixCVxbGVRQ=="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KA78" i="4" s="1"/>
  <c r="DD7" i="5"/>
  <c r="MI77" i="4" s="1"/>
  <c r="DC7" i="5"/>
  <c r="DB7" i="5"/>
  <c r="DA7" i="5"/>
  <c r="CZ7" i="5"/>
  <c r="KA77" i="4" s="1"/>
  <c r="CN7" i="5"/>
  <c r="CV76" i="4" s="1"/>
  <c r="CM7" i="5"/>
  <c r="BZ7" i="5"/>
  <c r="MA53" i="4" s="1"/>
  <c r="BY7" i="5"/>
  <c r="LH53" i="4" s="1"/>
  <c r="BX7" i="5"/>
  <c r="BW7" i="5"/>
  <c r="BV7" i="5"/>
  <c r="JC53" i="4" s="1"/>
  <c r="BU7" i="5"/>
  <c r="MA52" i="4" s="1"/>
  <c r="BT7" i="5"/>
  <c r="LH52" i="4" s="1"/>
  <c r="BS7" i="5"/>
  <c r="BR7" i="5"/>
  <c r="BQ7" i="5"/>
  <c r="BO7" i="5"/>
  <c r="BN7" i="5"/>
  <c r="BM7" i="5"/>
  <c r="BL7" i="5"/>
  <c r="FE53" i="4" s="1"/>
  <c r="BK7" i="5"/>
  <c r="BJ7" i="5"/>
  <c r="BI7" i="5"/>
  <c r="GQ52" i="4" s="1"/>
  <c r="BH7" i="5"/>
  <c r="FX52" i="4" s="1"/>
  <c r="BG7" i="5"/>
  <c r="FE52" i="4" s="1"/>
  <c r="BF7" i="5"/>
  <c r="BD7" i="5"/>
  <c r="BC7" i="5"/>
  <c r="BB7" i="5"/>
  <c r="BA7" i="5"/>
  <c r="AZ7" i="5"/>
  <c r="AY7" i="5"/>
  <c r="CS52" i="4" s="1"/>
  <c r="AX7" i="5"/>
  <c r="AW7" i="5"/>
  <c r="AV7" i="5"/>
  <c r="AN52" i="4" s="1"/>
  <c r="AU7" i="5"/>
  <c r="U52" i="4" s="1"/>
  <c r="AS7" i="5"/>
  <c r="AR7" i="5"/>
  <c r="AQ7" i="5"/>
  <c r="FX32" i="4" s="1"/>
  <c r="AP7" i="5"/>
  <c r="FE32" i="4" s="1"/>
  <c r="AO7" i="5"/>
  <c r="EL32" i="4" s="1"/>
  <c r="AN7" i="5"/>
  <c r="AM7" i="5"/>
  <c r="AL7" i="5"/>
  <c r="AK7" i="5"/>
  <c r="AJ7" i="5"/>
  <c r="AH7" i="5"/>
  <c r="CS32" i="4" s="1"/>
  <c r="AG7" i="5"/>
  <c r="BZ32" i="4" s="1"/>
  <c r="AF7" i="5"/>
  <c r="BG32" i="4" s="1"/>
  <c r="AE7" i="5"/>
  <c r="AD7" i="5"/>
  <c r="AC7" i="5"/>
  <c r="AB7" i="5"/>
  <c r="AA7" i="5"/>
  <c r="BG31" i="4" s="1"/>
  <c r="Z7" i="5"/>
  <c r="Y7" i="5"/>
  <c r="X7" i="5"/>
  <c r="W7" i="5"/>
  <c r="V7" i="5"/>
  <c r="HX10" i="4" s="1"/>
  <c r="U7" i="5"/>
  <c r="LJ8" i="4" s="1"/>
  <c r="T7" i="5"/>
  <c r="JQ8" i="4" s="1"/>
  <c r="S7" i="5"/>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67" i="4"/>
  <c r="KO53" i="4"/>
  <c r="JV53" i="4"/>
  <c r="HJ53" i="4"/>
  <c r="GQ53" i="4"/>
  <c r="FX53" i="4"/>
  <c r="EL53" i="4"/>
  <c r="CS53" i="4"/>
  <c r="BZ53" i="4"/>
  <c r="BG53" i="4"/>
  <c r="AN53" i="4"/>
  <c r="U53" i="4"/>
  <c r="KO52" i="4"/>
  <c r="JV52" i="4"/>
  <c r="JC52" i="4"/>
  <c r="HJ52" i="4"/>
  <c r="EL52" i="4"/>
  <c r="BZ52" i="4"/>
  <c r="BG52" i="4"/>
  <c r="MA32" i="4"/>
  <c r="LH32" i="4"/>
  <c r="KO32" i="4"/>
  <c r="JC32" i="4"/>
  <c r="HJ32" i="4"/>
  <c r="GQ32" i="4"/>
  <c r="AN32" i="4"/>
  <c r="U32" i="4"/>
  <c r="MA31" i="4"/>
  <c r="LH31" i="4"/>
  <c r="KO31" i="4"/>
  <c r="JV31" i="4"/>
  <c r="JC31" i="4"/>
  <c r="HJ31" i="4"/>
  <c r="GQ31" i="4"/>
  <c r="FX31" i="4"/>
  <c r="FE31" i="4"/>
  <c r="EL31" i="4"/>
  <c r="CS31" i="4"/>
  <c r="BZ31" i="4"/>
  <c r="AN31" i="4"/>
  <c r="U31" i="4"/>
  <c r="LJ10" i="4"/>
  <c r="JQ10" i="4"/>
  <c r="DU10" i="4"/>
  <c r="CF10" i="4"/>
  <c r="HX8" i="4"/>
  <c r="CF8" i="4"/>
  <c r="AQ8"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N30" i="4"/>
  <c r="AG76" i="4"/>
  <c r="JV51" i="4"/>
  <c r="KP76" i="4"/>
  <c r="FE51" i="4"/>
  <c r="JV30" i="4"/>
  <c r="HA76" i="4"/>
  <c r="AN51" i="4"/>
  <c r="FE30" i="4"/>
  <c r="AV76" i="4"/>
  <c r="KO51" i="4"/>
  <c r="LE76" i="4"/>
  <c r="FX51" i="4"/>
  <c r="KO30" i="4"/>
  <c r="HP76" i="4"/>
  <c r="BG51" i="4"/>
  <c r="FX30" i="4"/>
  <c r="BG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<sst xmlns="http://schemas.openxmlformats.org/spreadsheetml/2006/main" count="278" uniqueCount="132">
  <si>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</si>
  <si>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</si>
  <si>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</si>
  <si>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</si>
  <si>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</si>
  <si>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</si>
  <si>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</si>
  <si>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</si>
  <si>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</si>
  <si>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</si>
  <si>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</si>
  <si>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</si>
  <si>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</si>
  <si>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</si>
  <si>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</si>
  <si>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</si>
  <si>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</si>
  <si>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</si>
  <si>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</si>
  <si>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</si>
  <si>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</si>
  <si>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</si>
  <si>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</si>
  <si>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</si>
  <si>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</si>
  <si>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</si>
  <si>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</si>
  <si>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</si>
  <si>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</si>
  <si>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</si>
  <si>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</si>
  <si>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</si>
  <si>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</si>
  <si>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</si>
  <si>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</si>
  <si>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</si>
  <si>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</si>
  <si>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</si>
  <si>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</si>
  <si>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</si>
  <si>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</si>
  <si>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</si>
  <si>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</si>
  <si>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</si>
  <si>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</si>
  <si>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</si>
  <si>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</si>
  <si>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</si>
  <si>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</si>
  <si>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</si>
  <si>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</si>
  <si>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</si>
  <si>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</si>
  <si>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</si>
  <si>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</si>
  <si>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</si>
  <si>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</si>
  <si>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</si>
  <si>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</si>
  <si>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</si>
  <si>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</si>
  <si>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</si>
  <si>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</si>
  <si>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</si>
  <si>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</si>
  <si>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</si>
  <si>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</si>
  <si>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</si>
  <si>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</si>
  <si>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</si>
  <si>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</si>
  <si>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</si>
  <si>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</si>
  <si>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</si>
  <si>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</si>
  <si>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</si>
  <si>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</si>
  <si>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</si>
  <si>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</si>
  <si>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</si>
  <si>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</si>
  <si>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</si>
  <si>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</si>
  <si>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</si>
  <si>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</si>
  <si>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</si>
  <si>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</si>
  <si>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</si>
  <si>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</si>
  <si>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</si>
  <si>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</si>
  <si>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</si>
  <si>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</si>
  <si>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</si>
  <si>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</si>
  <si>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</si>
  <si>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</si>
  <si>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</si>
  <si>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</si>
  <si>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</si>
  <si>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</si>
  <si>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</si>
  <si>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</si>
  <si>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</si>
  <si>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</si>
  <si>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</si>
  <si>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</si>
  <si>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</si>
  <si>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</si>
  <si>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</si>
  <si>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三沢市</t>
  </si>
  <si>
    <t>三沢市大町ビードル駐車場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</si>
  <si>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</si>
  <si>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</si>
  <si>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</si>
  <si>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</si>
  <si>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</si>
  <si>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</si>
  <si>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</si>
  <si>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</si>
  <si>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</si>
  <si>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</si>
  <si>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</si>
  <si>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</si>
  <si>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</si>
  <si>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</si>
  <si>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</si>
  <si>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</si>
  <si>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収益的収支比率については、黒字基準比率である100％となっているが、各年度とも平均値より下回っていることから、今後も更なる費用削減に努め、健全経営を続けていかなければならない。
　施設の老朽化に伴い、施設の改修費用が増大する傾向にある。</t>
    <phoneticPr fontId="5"/>
  </si>
  <si>
    <t>月極め利用による収入がほとんどであり、時間利用が少ないため自動精算機に対するコストが相対的に増加していることから、月極専用駐車場への変更を検討する必要がある。
　経年劣化から修繕費の増加が見込まれるため、経済的な修繕を施すための努力を継続する必要がある。</t>
    <phoneticPr fontId="5"/>
  </si>
  <si>
    <t>年数が経過するとともに修繕費がかかっている。設備投資額の抑制に努めていく。</t>
    <phoneticPr fontId="5"/>
  </si>
  <si>
    <t>近隣に無料駐車場や商業施設が位置していることもあって、利用のほとんどが施設周辺居住者による月極利用であり、時間利用が少ない。そのため、全てのスペースを月極め利用として利用することも検討する。</t>
    <rPh sb="45" eb="47">
      <t>ツキギ</t>
    </rPh>
    <rPh sb="53" eb="55">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</si>
</sst>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41.4</c:v>
                </c:pt>
                <c:pt idx="1">
                  <c:v>192.2</c:v>
                </c:pt>
                <c:pt idx="2">
                  <c:v>98</c:v>
                </c:pt>
                <c:pt idx="3">
                  <c:v>100</c:v>
                </c:pt>
                <c:pt idx="4">
                  <c:v>100</c:v>
                </c:pt>
              </c:numCache>
            </c:numRef>
          </c:val>
          <c:extLst>
            <c:ext xmlns:c16="http://schemas.microsoft.com/office/drawing/2014/chart" uri="{C3380CC4-5D6E-409C-BE32-E72D297353CC}">
              <c16:uniqueId val="{00000000-E4CF-476A-8856-D367945FE1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4CF-476A-8856-D367945FE1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59-4E77-A6BC-D6E8151791B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70.3</c:v>
                </c:pt>
                <c:pt idx="2">
                  <c:v>70</c:v>
                </c:pt>
                <c:pt idx="3">
                  <c:v>47.6</c:v>
                </c:pt>
                <c:pt idx="4">
                  <c:v>36.1</c:v>
                </c:pt>
              </c:numCache>
            </c:numRef>
          </c:val>
          <c:smooth val="0"/>
          <c:extLst>
            <c:ext xmlns:c16="http://schemas.microsoft.com/office/drawing/2014/chart" uri="{C3380CC4-5D6E-409C-BE32-E72D297353CC}">
              <c16:uniqueId val="{00000001-5A59-4E77-A6BC-D6E8151791B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3F5-4988-ACED-1571D4A6834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3F5-4988-ACED-1571D4A6834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47C-499D-B94D-6E4FC84046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47C-499D-B94D-6E4FC84046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94.8</c:v>
                </c:pt>
                <c:pt idx="2">
                  <c:v>15.2</c:v>
                </c:pt>
                <c:pt idx="3">
                  <c:v>0</c:v>
                </c:pt>
                <c:pt idx="4">
                  <c:v>0</c:v>
                </c:pt>
              </c:numCache>
            </c:numRef>
          </c:val>
          <c:extLst>
            <c:ext xmlns:c16="http://schemas.microsoft.com/office/drawing/2014/chart" uri="{C3380CC4-5D6E-409C-BE32-E72D297353CC}">
              <c16:uniqueId val="{00000000-F0E2-4FC7-8B67-CFB9EC314E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10.199999999999999</c:v>
                </c:pt>
                <c:pt idx="2">
                  <c:v>5.0999999999999996</c:v>
                </c:pt>
                <c:pt idx="3">
                  <c:v>1.9</c:v>
                </c:pt>
                <c:pt idx="4">
                  <c:v>3</c:v>
                </c:pt>
              </c:numCache>
            </c:numRef>
          </c:val>
          <c:smooth val="0"/>
          <c:extLst>
            <c:ext xmlns:c16="http://schemas.microsoft.com/office/drawing/2014/chart" uri="{C3380CC4-5D6E-409C-BE32-E72D297353CC}">
              <c16:uniqueId val="{00000001-F0E2-4FC7-8B67-CFB9EC314EA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224</c:v>
                </c:pt>
                <c:pt idx="2">
                  <c:v>0</c:v>
                </c:pt>
                <c:pt idx="3">
                  <c:v>0</c:v>
                </c:pt>
                <c:pt idx="4">
                  <c:v>0</c:v>
                </c:pt>
              </c:numCache>
            </c:numRef>
          </c:val>
          <c:extLst>
            <c:ext xmlns:c16="http://schemas.microsoft.com/office/drawing/2014/chart" uri="{C3380CC4-5D6E-409C-BE32-E72D297353CC}">
              <c16:uniqueId val="{00000000-CF84-4B53-98E9-FF7A71AD48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407</c:v>
                </c:pt>
                <c:pt idx="2">
                  <c:v>166</c:v>
                </c:pt>
                <c:pt idx="3">
                  <c:v>18</c:v>
                </c:pt>
                <c:pt idx="4">
                  <c:v>18</c:v>
                </c:pt>
              </c:numCache>
            </c:numRef>
          </c:val>
          <c:smooth val="0"/>
          <c:extLst>
            <c:ext xmlns:c16="http://schemas.microsoft.com/office/drawing/2014/chart" uri="{C3380CC4-5D6E-409C-BE32-E72D297353CC}">
              <c16:uniqueId val="{00000001-CF84-4B53-98E9-FF7A71AD48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44.6</c:v>
                </c:pt>
                <c:pt idx="1">
                  <c:v>44.6</c:v>
                </c:pt>
                <c:pt idx="2">
                  <c:v>46.7</c:v>
                </c:pt>
                <c:pt idx="3">
                  <c:v>47.9</c:v>
                </c:pt>
                <c:pt idx="4">
                  <c:v>48.2</c:v>
                </c:pt>
              </c:numCache>
            </c:numRef>
          </c:val>
          <c:extLst>
            <c:ext xmlns:c16="http://schemas.microsoft.com/office/drawing/2014/chart" uri="{C3380CC4-5D6E-409C-BE32-E72D297353CC}">
              <c16:uniqueId val="{00000000-05C6-48FE-81D8-E95F9FE468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224.4</c:v>
                </c:pt>
                <c:pt idx="2">
                  <c:v>251.9</c:v>
                </c:pt>
                <c:pt idx="3">
                  <c:v>291.5</c:v>
                </c:pt>
                <c:pt idx="4">
                  <c:v>314.89999999999998</c:v>
                </c:pt>
              </c:numCache>
            </c:numRef>
          </c:val>
          <c:smooth val="0"/>
          <c:extLst>
            <c:ext xmlns:c16="http://schemas.microsoft.com/office/drawing/2014/chart" uri="{C3380CC4-5D6E-409C-BE32-E72D297353CC}">
              <c16:uniqueId val="{00000001-05C6-48FE-81D8-E95F9FE468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-141.6</c:v>
                </c:pt>
                <c:pt idx="1">
                  <c:v>48</c:v>
                </c:pt>
                <c:pt idx="2">
                  <c:v>-2.1</c:v>
                </c:pt>
                <c:pt idx="3">
                  <c:v>0</c:v>
                </c:pt>
                <c:pt idx="4">
                  <c:v>0</c:v>
                </c:pt>
              </c:numCache>
            </c:numRef>
          </c:val>
          <c:extLst>
            <c:ext xmlns:c16="http://schemas.microsoft.com/office/drawing/2014/chart" uri="{C3380CC4-5D6E-409C-BE32-E72D297353CC}">
              <c16:uniqueId val="{00000000-19D0-4E46-96C6-0AF71BA5BC4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-122.5</c:v>
                </c:pt>
                <c:pt idx="2">
                  <c:v>8.5</c:v>
                </c:pt>
                <c:pt idx="3">
                  <c:v>26.6</c:v>
                </c:pt>
                <c:pt idx="4">
                  <c:v>36.5</c:v>
                </c:pt>
              </c:numCache>
            </c:numRef>
          </c:val>
          <c:smooth val="0"/>
          <c:extLst>
            <c:ext xmlns:c16="http://schemas.microsoft.com/office/drawing/2014/chart" uri="{C3380CC4-5D6E-409C-BE32-E72D297353CC}">
              <c16:uniqueId val="{00000001-19D0-4E46-96C6-0AF71BA5BC4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-17254</c:v>
                </c:pt>
                <c:pt idx="1">
                  <c:v>11913</c:v>
                </c:pt>
                <c:pt idx="2">
                  <c:v>-331</c:v>
                </c:pt>
                <c:pt idx="3">
                  <c:v>0</c:v>
                </c:pt>
                <c:pt idx="4">
                  <c:v>0</c:v>
                </c:pt>
              </c:numCache>
            </c:numRef>
          </c:val>
          <c:extLst>
            <c:ext xmlns:c16="http://schemas.microsoft.com/office/drawing/2014/chart" uri="{C3380CC4-5D6E-409C-BE32-E72D297353CC}">
              <c16:uniqueId val="{00000000-1B88-4BA8-8985-79EDD8B1FD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2576</c:v>
                </c:pt>
                <c:pt idx="2">
                  <c:v>4153</c:v>
                </c:pt>
                <c:pt idx="3">
                  <c:v>6140</c:v>
                </c:pt>
                <c:pt idx="4">
                  <c:v>9395</c:v>
                </c:pt>
              </c:numCache>
            </c:numRef>
          </c:val>
          <c:smooth val="0"/>
          <c:extLst>
            <c:ext xmlns:c16="http://schemas.microsoft.com/office/drawing/2014/chart" uri="{C3380CC4-5D6E-409C-BE32-E72D297353CC}">
              <c16:uniqueId val="{00000001-1B88-4BA8-8985-79EDD8B1FD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1"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青森県三沢市　三沢市大町ビードル駐車場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9300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118</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336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0" t="s">
        <v>128</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41.4</v>
      </c>
      <c r="V31" s="113"/>
      <c r="W31" s="113"/>
      <c r="X31" s="113"/>
      <c r="Y31" s="113"/>
      <c r="Z31" s="113"/>
      <c r="AA31" s="113"/>
      <c r="AB31" s="113"/>
      <c r="AC31" s="113"/>
      <c r="AD31" s="113"/>
      <c r="AE31" s="113"/>
      <c r="AF31" s="113"/>
      <c r="AG31" s="113"/>
      <c r="AH31" s="113"/>
      <c r="AI31" s="113"/>
      <c r="AJ31" s="113"/>
      <c r="AK31" s="113"/>
      <c r="AL31" s="113"/>
      <c r="AM31" s="113"/>
      <c r="AN31" s="113">
        <f>データ!Z7</f>
        <v>192.2</v>
      </c>
      <c r="AO31" s="113"/>
      <c r="AP31" s="113"/>
      <c r="AQ31" s="113"/>
      <c r="AR31" s="113"/>
      <c r="AS31" s="113"/>
      <c r="AT31" s="113"/>
      <c r="AU31" s="113"/>
      <c r="AV31" s="113"/>
      <c r="AW31" s="113"/>
      <c r="AX31" s="113"/>
      <c r="AY31" s="113"/>
      <c r="AZ31" s="113"/>
      <c r="BA31" s="113"/>
      <c r="BB31" s="113"/>
      <c r="BC31" s="113"/>
      <c r="BD31" s="113"/>
      <c r="BE31" s="113"/>
      <c r="BF31" s="113"/>
      <c r="BG31" s="113">
        <f>データ!AA7</f>
        <v>98</v>
      </c>
      <c r="BH31" s="113"/>
      <c r="BI31" s="113"/>
      <c r="BJ31" s="113"/>
      <c r="BK31" s="113"/>
      <c r="BL31" s="113"/>
      <c r="BM31" s="113"/>
      <c r="BN31" s="113"/>
      <c r="BO31" s="113"/>
      <c r="BP31" s="113"/>
      <c r="BQ31" s="113"/>
      <c r="BR31" s="113"/>
      <c r="BS31" s="113"/>
      <c r="BT31" s="113"/>
      <c r="BU31" s="113"/>
      <c r="BV31" s="113"/>
      <c r="BW31" s="113"/>
      <c r="BX31" s="113"/>
      <c r="BY31" s="113"/>
      <c r="BZ31" s="113">
        <f>データ!AB7</f>
        <v>100</v>
      </c>
      <c r="CA31" s="113"/>
      <c r="CB31" s="113"/>
      <c r="CC31" s="113"/>
      <c r="CD31" s="113"/>
      <c r="CE31" s="113"/>
      <c r="CF31" s="113"/>
      <c r="CG31" s="113"/>
      <c r="CH31" s="113"/>
      <c r="CI31" s="113"/>
      <c r="CJ31" s="113"/>
      <c r="CK31" s="113"/>
      <c r="CL31" s="113"/>
      <c r="CM31" s="113"/>
      <c r="CN31" s="113"/>
      <c r="CO31" s="113"/>
      <c r="CP31" s="113"/>
      <c r="CQ31" s="113"/>
      <c r="CR31" s="113"/>
      <c r="CS31" s="113">
        <f>データ!AC7</f>
        <v>100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94.8</v>
      </c>
      <c r="FF31" s="113"/>
      <c r="FG31" s="113"/>
      <c r="FH31" s="113"/>
      <c r="FI31" s="113"/>
      <c r="FJ31" s="113"/>
      <c r="FK31" s="113"/>
      <c r="FL31" s="113"/>
      <c r="FM31" s="113"/>
      <c r="FN31" s="113"/>
      <c r="FO31" s="113"/>
      <c r="FP31" s="113"/>
      <c r="FQ31" s="113"/>
      <c r="FR31" s="113"/>
      <c r="FS31" s="113"/>
      <c r="FT31" s="113"/>
      <c r="FU31" s="113"/>
      <c r="FV31" s="113"/>
      <c r="FW31" s="113"/>
      <c r="FX31" s="113">
        <f>データ!AL7</f>
        <v>15.2</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44.6</v>
      </c>
      <c r="JD31" s="108"/>
      <c r="JE31" s="108"/>
      <c r="JF31" s="108"/>
      <c r="JG31" s="108"/>
      <c r="JH31" s="108"/>
      <c r="JI31" s="108"/>
      <c r="JJ31" s="108"/>
      <c r="JK31" s="108"/>
      <c r="JL31" s="108"/>
      <c r="JM31" s="108"/>
      <c r="JN31" s="108"/>
      <c r="JO31" s="108"/>
      <c r="JP31" s="108"/>
      <c r="JQ31" s="108"/>
      <c r="JR31" s="108"/>
      <c r="JS31" s="108"/>
      <c r="JT31" s="108"/>
      <c r="JU31" s="109"/>
      <c r="JV31" s="107">
        <f>データ!DL7</f>
        <v>44.6</v>
      </c>
      <c r="JW31" s="108"/>
      <c r="JX31" s="108"/>
      <c r="JY31" s="108"/>
      <c r="JZ31" s="108"/>
      <c r="KA31" s="108"/>
      <c r="KB31" s="108"/>
      <c r="KC31" s="108"/>
      <c r="KD31" s="108"/>
      <c r="KE31" s="108"/>
      <c r="KF31" s="108"/>
      <c r="KG31" s="108"/>
      <c r="KH31" s="108"/>
      <c r="KI31" s="108"/>
      <c r="KJ31" s="108"/>
      <c r="KK31" s="108"/>
      <c r="KL31" s="108"/>
      <c r="KM31" s="108"/>
      <c r="KN31" s="109"/>
      <c r="KO31" s="107">
        <f>データ!DM7</f>
        <v>46.7</v>
      </c>
      <c r="KP31" s="108"/>
      <c r="KQ31" s="108"/>
      <c r="KR31" s="108"/>
      <c r="KS31" s="108"/>
      <c r="KT31" s="108"/>
      <c r="KU31" s="108"/>
      <c r="KV31" s="108"/>
      <c r="KW31" s="108"/>
      <c r="KX31" s="108"/>
      <c r="KY31" s="108"/>
      <c r="KZ31" s="108"/>
      <c r="LA31" s="108"/>
      <c r="LB31" s="108"/>
      <c r="LC31" s="108"/>
      <c r="LD31" s="108"/>
      <c r="LE31" s="108"/>
      <c r="LF31" s="108"/>
      <c r="LG31" s="109"/>
      <c r="LH31" s="107">
        <f>データ!DN7</f>
        <v>47.9</v>
      </c>
      <c r="LI31" s="108"/>
      <c r="LJ31" s="108"/>
      <c r="LK31" s="108"/>
      <c r="LL31" s="108"/>
      <c r="LM31" s="108"/>
      <c r="LN31" s="108"/>
      <c r="LO31" s="108"/>
      <c r="LP31" s="108"/>
      <c r="LQ31" s="108"/>
      <c r="LR31" s="108"/>
      <c r="LS31" s="108"/>
      <c r="LT31" s="108"/>
      <c r="LU31" s="108"/>
      <c r="LV31" s="108"/>
      <c r="LW31" s="108"/>
      <c r="LX31" s="108"/>
      <c r="LY31" s="108"/>
      <c r="LZ31" s="109"/>
      <c r="MA31" s="107">
        <f>データ!DO7</f>
        <v>48.2</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1736.5</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1.3</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159.6</v>
      </c>
      <c r="JD32" s="108"/>
      <c r="JE32" s="108"/>
      <c r="JF32" s="108"/>
      <c r="JG32" s="108"/>
      <c r="JH32" s="108"/>
      <c r="JI32" s="108"/>
      <c r="JJ32" s="108"/>
      <c r="JK32" s="108"/>
      <c r="JL32" s="108"/>
      <c r="JM32" s="108"/>
      <c r="JN32" s="108"/>
      <c r="JO32" s="108"/>
      <c r="JP32" s="108"/>
      <c r="JQ32" s="108"/>
      <c r="JR32" s="108"/>
      <c r="JS32" s="108"/>
      <c r="JT32" s="108"/>
      <c r="JU32" s="109"/>
      <c r="JV32" s="107">
        <f>データ!DQ7</f>
        <v>224.4</v>
      </c>
      <c r="JW32" s="108"/>
      <c r="JX32" s="108"/>
      <c r="JY32" s="108"/>
      <c r="JZ32" s="108"/>
      <c r="KA32" s="108"/>
      <c r="KB32" s="108"/>
      <c r="KC32" s="108"/>
      <c r="KD32" s="108"/>
      <c r="KE32" s="108"/>
      <c r="KF32" s="108"/>
      <c r="KG32" s="108"/>
      <c r="KH32" s="108"/>
      <c r="KI32" s="108"/>
      <c r="KJ32" s="108"/>
      <c r="KK32" s="108"/>
      <c r="KL32" s="108"/>
      <c r="KM32" s="108"/>
      <c r="KN32" s="109"/>
      <c r="KO32" s="107">
        <f>データ!DR7</f>
        <v>251.9</v>
      </c>
      <c r="KP32" s="108"/>
      <c r="KQ32" s="108"/>
      <c r="KR32" s="108"/>
      <c r="KS32" s="108"/>
      <c r="KT32" s="108"/>
      <c r="KU32" s="108"/>
      <c r="KV32" s="108"/>
      <c r="KW32" s="108"/>
      <c r="KX32" s="108"/>
      <c r="KY32" s="108"/>
      <c r="KZ32" s="108"/>
      <c r="LA32" s="108"/>
      <c r="LB32" s="108"/>
      <c r="LC32" s="108"/>
      <c r="LD32" s="108"/>
      <c r="LE32" s="108"/>
      <c r="LF32" s="108"/>
      <c r="LG32" s="109"/>
      <c r="LH32" s="107">
        <f>データ!DS7</f>
        <v>291.5</v>
      </c>
      <c r="LI32" s="108"/>
      <c r="LJ32" s="108"/>
      <c r="LK32" s="108"/>
      <c r="LL32" s="108"/>
      <c r="LM32" s="108"/>
      <c r="LN32" s="108"/>
      <c r="LO32" s="108"/>
      <c r="LP32" s="108"/>
      <c r="LQ32" s="108"/>
      <c r="LR32" s="108"/>
      <c r="LS32" s="108"/>
      <c r="LT32" s="108"/>
      <c r="LU32" s="108"/>
      <c r="LV32" s="108"/>
      <c r="LW32" s="108"/>
      <c r="LX32" s="108"/>
      <c r="LY32" s="108"/>
      <c r="LZ32" s="109"/>
      <c r="MA32" s="107">
        <f>データ!DT7</f>
        <v>314.89999999999998</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40" t="s">
        <v>130</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43" t="s">
        <v>30</v>
      </c>
      <c r="NE48" s="144"/>
      <c r="NF48" s="144"/>
      <c r="NG48" s="144"/>
      <c r="NH48" s="144"/>
      <c r="NI48" s="144"/>
      <c r="NJ48" s="144"/>
      <c r="NK48" s="144"/>
      <c r="NL48" s="144"/>
      <c r="NM48" s="144"/>
      <c r="NN48" s="144"/>
      <c r="NO48" s="144"/>
      <c r="NP48" s="144"/>
      <c r="NQ48" s="144"/>
      <c r="NR48" s="14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131</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4">
        <f>データ!AU7</f>
        <v>0</v>
      </c>
      <c r="V52" s="114"/>
      <c r="W52" s="114"/>
      <c r="X52" s="114"/>
      <c r="Y52" s="114"/>
      <c r="Z52" s="114"/>
      <c r="AA52" s="114"/>
      <c r="AB52" s="114"/>
      <c r="AC52" s="114"/>
      <c r="AD52" s="114"/>
      <c r="AE52" s="114"/>
      <c r="AF52" s="114"/>
      <c r="AG52" s="114"/>
      <c r="AH52" s="114"/>
      <c r="AI52" s="114"/>
      <c r="AJ52" s="114"/>
      <c r="AK52" s="114"/>
      <c r="AL52" s="114"/>
      <c r="AM52" s="114"/>
      <c r="AN52" s="114">
        <f>データ!AV7</f>
        <v>224</v>
      </c>
      <c r="AO52" s="114"/>
      <c r="AP52" s="114"/>
      <c r="AQ52" s="114"/>
      <c r="AR52" s="114"/>
      <c r="AS52" s="114"/>
      <c r="AT52" s="114"/>
      <c r="AU52" s="114"/>
      <c r="AV52" s="114"/>
      <c r="AW52" s="114"/>
      <c r="AX52" s="114"/>
      <c r="AY52" s="114"/>
      <c r="AZ52" s="114"/>
      <c r="BA52" s="114"/>
      <c r="BB52" s="114"/>
      <c r="BC52" s="114"/>
      <c r="BD52" s="114"/>
      <c r="BE52" s="114"/>
      <c r="BF52" s="114"/>
      <c r="BG52" s="114">
        <f>データ!AW7</f>
        <v>0</v>
      </c>
      <c r="BH52" s="114"/>
      <c r="BI52" s="114"/>
      <c r="BJ52" s="114"/>
      <c r="BK52" s="114"/>
      <c r="BL52" s="114"/>
      <c r="BM52" s="114"/>
      <c r="BN52" s="114"/>
      <c r="BO52" s="114"/>
      <c r="BP52" s="114"/>
      <c r="BQ52" s="114"/>
      <c r="BR52" s="114"/>
      <c r="BS52" s="114"/>
      <c r="BT52" s="114"/>
      <c r="BU52" s="114"/>
      <c r="BV52" s="114"/>
      <c r="BW52" s="114"/>
      <c r="BX52" s="114"/>
      <c r="BY52" s="114"/>
      <c r="BZ52" s="114">
        <f>データ!AX7</f>
        <v>0</v>
      </c>
      <c r="CA52" s="114"/>
      <c r="CB52" s="114"/>
      <c r="CC52" s="114"/>
      <c r="CD52" s="114"/>
      <c r="CE52" s="114"/>
      <c r="CF52" s="114"/>
      <c r="CG52" s="114"/>
      <c r="CH52" s="114"/>
      <c r="CI52" s="114"/>
      <c r="CJ52" s="114"/>
      <c r="CK52" s="114"/>
      <c r="CL52" s="114"/>
      <c r="CM52" s="114"/>
      <c r="CN52" s="114"/>
      <c r="CO52" s="114"/>
      <c r="CP52" s="114"/>
      <c r="CQ52" s="114"/>
      <c r="CR52" s="114"/>
      <c r="CS52" s="114">
        <f>データ!AY7</f>
        <v>0</v>
      </c>
      <c r="CT52" s="114"/>
      <c r="CU52" s="114"/>
      <c r="CV52" s="114"/>
      <c r="CW52" s="114"/>
      <c r="CX52" s="114"/>
      <c r="CY52" s="114"/>
      <c r="CZ52" s="114"/>
      <c r="DA52" s="114"/>
      <c r="DB52" s="114"/>
      <c r="DC52" s="114"/>
      <c r="DD52" s="114"/>
      <c r="DE52" s="114"/>
      <c r="DF52" s="114"/>
      <c r="DG52" s="114"/>
      <c r="DH52" s="114"/>
      <c r="DI52" s="114"/>
      <c r="DJ52" s="114"/>
      <c r="DK52" s="114"/>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-141.6</v>
      </c>
      <c r="EM52" s="113"/>
      <c r="EN52" s="113"/>
      <c r="EO52" s="113"/>
      <c r="EP52" s="113"/>
      <c r="EQ52" s="113"/>
      <c r="ER52" s="113"/>
      <c r="ES52" s="113"/>
      <c r="ET52" s="113"/>
      <c r="EU52" s="113"/>
      <c r="EV52" s="113"/>
      <c r="EW52" s="113"/>
      <c r="EX52" s="113"/>
      <c r="EY52" s="113"/>
      <c r="EZ52" s="113"/>
      <c r="FA52" s="113"/>
      <c r="FB52" s="113"/>
      <c r="FC52" s="113"/>
      <c r="FD52" s="113"/>
      <c r="FE52" s="113">
        <f>データ!BG7</f>
        <v>48</v>
      </c>
      <c r="FF52" s="113"/>
      <c r="FG52" s="113"/>
      <c r="FH52" s="113"/>
      <c r="FI52" s="113"/>
      <c r="FJ52" s="113"/>
      <c r="FK52" s="113"/>
      <c r="FL52" s="113"/>
      <c r="FM52" s="113"/>
      <c r="FN52" s="113"/>
      <c r="FO52" s="113"/>
      <c r="FP52" s="113"/>
      <c r="FQ52" s="113"/>
      <c r="FR52" s="113"/>
      <c r="FS52" s="113"/>
      <c r="FT52" s="113"/>
      <c r="FU52" s="113"/>
      <c r="FV52" s="113"/>
      <c r="FW52" s="113"/>
      <c r="FX52" s="113">
        <f>データ!BH7</f>
        <v>-2.1</v>
      </c>
      <c r="FY52" s="113"/>
      <c r="FZ52" s="113"/>
      <c r="GA52" s="113"/>
      <c r="GB52" s="113"/>
      <c r="GC52" s="113"/>
      <c r="GD52" s="113"/>
      <c r="GE52" s="113"/>
      <c r="GF52" s="113"/>
      <c r="GG52" s="113"/>
      <c r="GH52" s="113"/>
      <c r="GI52" s="113"/>
      <c r="GJ52" s="113"/>
      <c r="GK52" s="113"/>
      <c r="GL52" s="113"/>
      <c r="GM52" s="113"/>
      <c r="GN52" s="113"/>
      <c r="GO52" s="113"/>
      <c r="GP52" s="113"/>
      <c r="GQ52" s="113">
        <f>データ!BI7</f>
        <v>0</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4">
        <f>データ!BQ7</f>
        <v>-17254</v>
      </c>
      <c r="JD52" s="114"/>
      <c r="JE52" s="114"/>
      <c r="JF52" s="114"/>
      <c r="JG52" s="114"/>
      <c r="JH52" s="114"/>
      <c r="JI52" s="114"/>
      <c r="JJ52" s="114"/>
      <c r="JK52" s="114"/>
      <c r="JL52" s="114"/>
      <c r="JM52" s="114"/>
      <c r="JN52" s="114"/>
      <c r="JO52" s="114"/>
      <c r="JP52" s="114"/>
      <c r="JQ52" s="114"/>
      <c r="JR52" s="114"/>
      <c r="JS52" s="114"/>
      <c r="JT52" s="114"/>
      <c r="JU52" s="114"/>
      <c r="JV52" s="114">
        <f>データ!BR7</f>
        <v>11913</v>
      </c>
      <c r="JW52" s="114"/>
      <c r="JX52" s="114"/>
      <c r="JY52" s="114"/>
      <c r="JZ52" s="114"/>
      <c r="KA52" s="114"/>
      <c r="KB52" s="114"/>
      <c r="KC52" s="114"/>
      <c r="KD52" s="114"/>
      <c r="KE52" s="114"/>
      <c r="KF52" s="114"/>
      <c r="KG52" s="114"/>
      <c r="KH52" s="114"/>
      <c r="KI52" s="114"/>
      <c r="KJ52" s="114"/>
      <c r="KK52" s="114"/>
      <c r="KL52" s="114"/>
      <c r="KM52" s="114"/>
      <c r="KN52" s="114"/>
      <c r="KO52" s="114">
        <f>データ!BS7</f>
        <v>-331</v>
      </c>
      <c r="KP52" s="114"/>
      <c r="KQ52" s="114"/>
      <c r="KR52" s="114"/>
      <c r="KS52" s="114"/>
      <c r="KT52" s="114"/>
      <c r="KU52" s="114"/>
      <c r="KV52" s="114"/>
      <c r="KW52" s="114"/>
      <c r="KX52" s="114"/>
      <c r="KY52" s="114"/>
      <c r="KZ52" s="114"/>
      <c r="LA52" s="114"/>
      <c r="LB52" s="114"/>
      <c r="LC52" s="114"/>
      <c r="LD52" s="114"/>
      <c r="LE52" s="114"/>
      <c r="LF52" s="114"/>
      <c r="LG52" s="114"/>
      <c r="LH52" s="114">
        <f>データ!BT7</f>
        <v>0</v>
      </c>
      <c r="LI52" s="114"/>
      <c r="LJ52" s="114"/>
      <c r="LK52" s="114"/>
      <c r="LL52" s="114"/>
      <c r="LM52" s="114"/>
      <c r="LN52" s="114"/>
      <c r="LO52" s="114"/>
      <c r="LP52" s="114"/>
      <c r="LQ52" s="114"/>
      <c r="LR52" s="114"/>
      <c r="LS52" s="114"/>
      <c r="LT52" s="114"/>
      <c r="LU52" s="114"/>
      <c r="LV52" s="114"/>
      <c r="LW52" s="114"/>
      <c r="LX52" s="114"/>
      <c r="LY52" s="114"/>
      <c r="LZ52" s="114"/>
      <c r="MA52" s="114">
        <f>データ!BU7</f>
        <v>0</v>
      </c>
      <c r="MB52" s="114"/>
      <c r="MC52" s="114"/>
      <c r="MD52" s="114"/>
      <c r="ME52" s="114"/>
      <c r="MF52" s="114"/>
      <c r="MG52" s="114"/>
      <c r="MH52" s="114"/>
      <c r="MI52" s="114"/>
      <c r="MJ52" s="114"/>
      <c r="MK52" s="114"/>
      <c r="ML52" s="114"/>
      <c r="MM52" s="114"/>
      <c r="MN52" s="114"/>
      <c r="MO52" s="114"/>
      <c r="MP52" s="114"/>
      <c r="MQ52" s="114"/>
      <c r="MR52" s="114"/>
      <c r="MS52" s="114"/>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4">
        <f>データ!AZ7</f>
        <v>4</v>
      </c>
      <c r="V53" s="114"/>
      <c r="W53" s="114"/>
      <c r="X53" s="114"/>
      <c r="Y53" s="114"/>
      <c r="Z53" s="114"/>
      <c r="AA53" s="114"/>
      <c r="AB53" s="114"/>
      <c r="AC53" s="114"/>
      <c r="AD53" s="114"/>
      <c r="AE53" s="114"/>
      <c r="AF53" s="114"/>
      <c r="AG53" s="114"/>
      <c r="AH53" s="114"/>
      <c r="AI53" s="114"/>
      <c r="AJ53" s="114"/>
      <c r="AK53" s="114"/>
      <c r="AL53" s="114"/>
      <c r="AM53" s="114"/>
      <c r="AN53" s="114">
        <f>データ!BA7</f>
        <v>407</v>
      </c>
      <c r="AO53" s="114"/>
      <c r="AP53" s="114"/>
      <c r="AQ53" s="114"/>
      <c r="AR53" s="114"/>
      <c r="AS53" s="114"/>
      <c r="AT53" s="114"/>
      <c r="AU53" s="114"/>
      <c r="AV53" s="114"/>
      <c r="AW53" s="114"/>
      <c r="AX53" s="114"/>
      <c r="AY53" s="114"/>
      <c r="AZ53" s="114"/>
      <c r="BA53" s="114"/>
      <c r="BB53" s="114"/>
      <c r="BC53" s="114"/>
      <c r="BD53" s="114"/>
      <c r="BE53" s="114"/>
      <c r="BF53" s="114"/>
      <c r="BG53" s="114">
        <f>データ!BB7</f>
        <v>166</v>
      </c>
      <c r="BH53" s="114"/>
      <c r="BI53" s="114"/>
      <c r="BJ53" s="114"/>
      <c r="BK53" s="114"/>
      <c r="BL53" s="114"/>
      <c r="BM53" s="114"/>
      <c r="BN53" s="114"/>
      <c r="BO53" s="114"/>
      <c r="BP53" s="114"/>
      <c r="BQ53" s="114"/>
      <c r="BR53" s="114"/>
      <c r="BS53" s="114"/>
      <c r="BT53" s="114"/>
      <c r="BU53" s="114"/>
      <c r="BV53" s="114"/>
      <c r="BW53" s="114"/>
      <c r="BX53" s="114"/>
      <c r="BY53" s="114"/>
      <c r="BZ53" s="114">
        <f>データ!BC7</f>
        <v>18</v>
      </c>
      <c r="CA53" s="114"/>
      <c r="CB53" s="114"/>
      <c r="CC53" s="114"/>
      <c r="CD53" s="114"/>
      <c r="CE53" s="114"/>
      <c r="CF53" s="114"/>
      <c r="CG53" s="114"/>
      <c r="CH53" s="114"/>
      <c r="CI53" s="114"/>
      <c r="CJ53" s="114"/>
      <c r="CK53" s="114"/>
      <c r="CL53" s="114"/>
      <c r="CM53" s="114"/>
      <c r="CN53" s="114"/>
      <c r="CO53" s="114"/>
      <c r="CP53" s="114"/>
      <c r="CQ53" s="114"/>
      <c r="CR53" s="114"/>
      <c r="CS53" s="114">
        <f>データ!BD7</f>
        <v>18</v>
      </c>
      <c r="CT53" s="114"/>
      <c r="CU53" s="114"/>
      <c r="CV53" s="114"/>
      <c r="CW53" s="114"/>
      <c r="CX53" s="114"/>
      <c r="CY53" s="114"/>
      <c r="CZ53" s="114"/>
      <c r="DA53" s="114"/>
      <c r="DB53" s="114"/>
      <c r="DC53" s="114"/>
      <c r="DD53" s="114"/>
      <c r="DE53" s="114"/>
      <c r="DF53" s="114"/>
      <c r="DG53" s="114"/>
      <c r="DH53" s="114"/>
      <c r="DI53" s="114"/>
      <c r="DJ53" s="114"/>
      <c r="DK53" s="114"/>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28.9</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4">
        <f>データ!BV7</f>
        <v>8262</v>
      </c>
      <c r="JD53" s="114"/>
      <c r="JE53" s="114"/>
      <c r="JF53" s="114"/>
      <c r="JG53" s="114"/>
      <c r="JH53" s="114"/>
      <c r="JI53" s="114"/>
      <c r="JJ53" s="114"/>
      <c r="JK53" s="114"/>
      <c r="JL53" s="114"/>
      <c r="JM53" s="114"/>
      <c r="JN53" s="114"/>
      <c r="JO53" s="114"/>
      <c r="JP53" s="114"/>
      <c r="JQ53" s="114"/>
      <c r="JR53" s="114"/>
      <c r="JS53" s="114"/>
      <c r="JT53" s="114"/>
      <c r="JU53" s="114"/>
      <c r="JV53" s="114">
        <f>データ!BW7</f>
        <v>2576</v>
      </c>
      <c r="JW53" s="114"/>
      <c r="JX53" s="114"/>
      <c r="JY53" s="114"/>
      <c r="JZ53" s="114"/>
      <c r="KA53" s="114"/>
      <c r="KB53" s="114"/>
      <c r="KC53" s="114"/>
      <c r="KD53" s="114"/>
      <c r="KE53" s="114"/>
      <c r="KF53" s="114"/>
      <c r="KG53" s="114"/>
      <c r="KH53" s="114"/>
      <c r="KI53" s="114"/>
      <c r="KJ53" s="114"/>
      <c r="KK53" s="114"/>
      <c r="KL53" s="114"/>
      <c r="KM53" s="114"/>
      <c r="KN53" s="114"/>
      <c r="KO53" s="114">
        <f>データ!BX7</f>
        <v>4153</v>
      </c>
      <c r="KP53" s="114"/>
      <c r="KQ53" s="114"/>
      <c r="KR53" s="114"/>
      <c r="KS53" s="114"/>
      <c r="KT53" s="114"/>
      <c r="KU53" s="114"/>
      <c r="KV53" s="114"/>
      <c r="KW53" s="114"/>
      <c r="KX53" s="114"/>
      <c r="KY53" s="114"/>
      <c r="KZ53" s="114"/>
      <c r="LA53" s="114"/>
      <c r="LB53" s="114"/>
      <c r="LC53" s="114"/>
      <c r="LD53" s="114"/>
      <c r="LE53" s="114"/>
      <c r="LF53" s="114"/>
      <c r="LG53" s="114"/>
      <c r="LH53" s="114">
        <f>データ!BY7</f>
        <v>6140</v>
      </c>
      <c r="LI53" s="114"/>
      <c r="LJ53" s="114"/>
      <c r="LK53" s="114"/>
      <c r="LL53" s="114"/>
      <c r="LM53" s="114"/>
      <c r="LN53" s="114"/>
      <c r="LO53" s="114"/>
      <c r="LP53" s="114"/>
      <c r="LQ53" s="114"/>
      <c r="LR53" s="114"/>
      <c r="LS53" s="114"/>
      <c r="LT53" s="114"/>
      <c r="LU53" s="114"/>
      <c r="LV53" s="114"/>
      <c r="LW53" s="114"/>
      <c r="LX53" s="114"/>
      <c r="LY53" s="114"/>
      <c r="LZ53" s="114"/>
      <c r="MA53" s="114">
        <f>データ!BZ7</f>
        <v>9395</v>
      </c>
      <c r="MB53" s="114"/>
      <c r="MC53" s="114"/>
      <c r="MD53" s="114"/>
      <c r="ME53" s="114"/>
      <c r="MF53" s="114"/>
      <c r="MG53" s="114"/>
      <c r="MH53" s="114"/>
      <c r="MI53" s="114"/>
      <c r="MJ53" s="114"/>
      <c r="MK53" s="114"/>
      <c r="ML53" s="114"/>
      <c r="MM53" s="114"/>
      <c r="MN53" s="114"/>
      <c r="MO53" s="114"/>
      <c r="MP53" s="114"/>
      <c r="MQ53" s="114"/>
      <c r="MR53" s="114"/>
      <c r="MS53" s="114"/>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32</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6"/>
      <c r="NE64" s="147"/>
      <c r="NF64" s="147"/>
      <c r="NG64" s="147"/>
      <c r="NH64" s="147"/>
      <c r="NI64" s="147"/>
      <c r="NJ64" s="147"/>
      <c r="NK64" s="147"/>
      <c r="NL64" s="147"/>
      <c r="NM64" s="147"/>
      <c r="NN64" s="147"/>
      <c r="NO64" s="147"/>
      <c r="NP64" s="147"/>
      <c r="NQ64" s="147"/>
      <c r="NR64" s="14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129</v>
      </c>
      <c r="NE66" s="141"/>
      <c r="NF66" s="141"/>
      <c r="NG66" s="141"/>
      <c r="NH66" s="141"/>
      <c r="NI66" s="141"/>
      <c r="NJ66" s="141"/>
      <c r="NK66" s="141"/>
      <c r="NL66" s="141"/>
      <c r="NM66" s="141"/>
      <c r="NN66" s="141"/>
      <c r="NO66" s="141"/>
      <c r="NP66" s="141"/>
      <c r="NQ66" s="141"/>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150572</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34</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15">
      <c r="A76" s="2"/>
      <c r="B76" s="11"/>
      <c r="C76" s="2"/>
      <c r="D76" s="2"/>
      <c r="E76" s="2"/>
      <c r="F76" s="2"/>
      <c r="I76" s="2"/>
      <c r="J76" s="2"/>
      <c r="K76" s="2"/>
      <c r="L76" s="2"/>
      <c r="M76" s="2"/>
      <c r="N76" s="2"/>
      <c r="O76" s="2"/>
      <c r="P76" s="2"/>
      <c r="Q76" s="2"/>
      <c r="R76" s="125" t="str">
        <f>データ!$B$11</f>
        <v>R01</v>
      </c>
      <c r="S76" s="126"/>
      <c r="T76" s="126"/>
      <c r="U76" s="126"/>
      <c r="V76" s="126"/>
      <c r="W76" s="126"/>
      <c r="X76" s="126"/>
      <c r="Y76" s="126"/>
      <c r="Z76" s="126"/>
      <c r="AA76" s="126"/>
      <c r="AB76" s="126"/>
      <c r="AC76" s="126"/>
      <c r="AD76" s="126"/>
      <c r="AE76" s="126"/>
      <c r="AF76" s="127"/>
      <c r="AG76" s="125" t="str">
        <f>データ!$C$11</f>
        <v>R02</v>
      </c>
      <c r="AH76" s="126"/>
      <c r="AI76" s="126"/>
      <c r="AJ76" s="126"/>
      <c r="AK76" s="126"/>
      <c r="AL76" s="126"/>
      <c r="AM76" s="126"/>
      <c r="AN76" s="126"/>
      <c r="AO76" s="126"/>
      <c r="AP76" s="126"/>
      <c r="AQ76" s="126"/>
      <c r="AR76" s="126"/>
      <c r="AS76" s="126"/>
      <c r="AT76" s="126"/>
      <c r="AU76" s="127"/>
      <c r="AV76" s="125" t="str">
        <f>データ!$D$11</f>
        <v>R03</v>
      </c>
      <c r="AW76" s="126"/>
      <c r="AX76" s="126"/>
      <c r="AY76" s="126"/>
      <c r="AZ76" s="126"/>
      <c r="BA76" s="126"/>
      <c r="BB76" s="126"/>
      <c r="BC76" s="126"/>
      <c r="BD76" s="126"/>
      <c r="BE76" s="126"/>
      <c r="BF76" s="126"/>
      <c r="BG76" s="126"/>
      <c r="BH76" s="126"/>
      <c r="BI76" s="126"/>
      <c r="BJ76" s="127"/>
      <c r="BK76" s="125" t="str">
        <f>データ!$E$11</f>
        <v>R04</v>
      </c>
      <c r="BL76" s="126"/>
      <c r="BM76" s="126"/>
      <c r="BN76" s="126"/>
      <c r="BO76" s="126"/>
      <c r="BP76" s="126"/>
      <c r="BQ76" s="126"/>
      <c r="BR76" s="126"/>
      <c r="BS76" s="126"/>
      <c r="BT76" s="126"/>
      <c r="BU76" s="126"/>
      <c r="BV76" s="126"/>
      <c r="BW76" s="126"/>
      <c r="BX76" s="126"/>
      <c r="BY76" s="127"/>
      <c r="BZ76" s="125" t="str">
        <f>データ!$F$11</f>
        <v>R05</v>
      </c>
      <c r="CA76" s="126"/>
      <c r="CB76" s="126"/>
      <c r="CC76" s="126"/>
      <c r="CD76" s="126"/>
      <c r="CE76" s="126"/>
      <c r="CF76" s="126"/>
      <c r="CG76" s="126"/>
      <c r="CH76" s="126"/>
      <c r="CI76" s="126"/>
      <c r="CJ76" s="126"/>
      <c r="CK76" s="126"/>
      <c r="CL76" s="126"/>
      <c r="CM76" s="126"/>
      <c r="CN76" s="127"/>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25" t="str">
        <f>データ!$B$11</f>
        <v>R01</v>
      </c>
      <c r="GM76" s="126"/>
      <c r="GN76" s="126"/>
      <c r="GO76" s="126"/>
      <c r="GP76" s="126"/>
      <c r="GQ76" s="126"/>
      <c r="GR76" s="126"/>
      <c r="GS76" s="126"/>
      <c r="GT76" s="126"/>
      <c r="GU76" s="126"/>
      <c r="GV76" s="126"/>
      <c r="GW76" s="126"/>
      <c r="GX76" s="126"/>
      <c r="GY76" s="126"/>
      <c r="GZ76" s="127"/>
      <c r="HA76" s="125" t="str">
        <f>データ!$C$11</f>
        <v>R02</v>
      </c>
      <c r="HB76" s="126"/>
      <c r="HC76" s="126"/>
      <c r="HD76" s="126"/>
      <c r="HE76" s="126"/>
      <c r="HF76" s="126"/>
      <c r="HG76" s="126"/>
      <c r="HH76" s="126"/>
      <c r="HI76" s="126"/>
      <c r="HJ76" s="126"/>
      <c r="HK76" s="126"/>
      <c r="HL76" s="126"/>
      <c r="HM76" s="126"/>
      <c r="HN76" s="126"/>
      <c r="HO76" s="127"/>
      <c r="HP76" s="125" t="str">
        <f>データ!$D$11</f>
        <v>R03</v>
      </c>
      <c r="HQ76" s="126"/>
      <c r="HR76" s="126"/>
      <c r="HS76" s="126"/>
      <c r="HT76" s="126"/>
      <c r="HU76" s="126"/>
      <c r="HV76" s="126"/>
      <c r="HW76" s="126"/>
      <c r="HX76" s="126"/>
      <c r="HY76" s="126"/>
      <c r="HZ76" s="126"/>
      <c r="IA76" s="126"/>
      <c r="IB76" s="126"/>
      <c r="IC76" s="126"/>
      <c r="ID76" s="127"/>
      <c r="IE76" s="125" t="str">
        <f>データ!$E$11</f>
        <v>R04</v>
      </c>
      <c r="IF76" s="126"/>
      <c r="IG76" s="126"/>
      <c r="IH76" s="126"/>
      <c r="II76" s="126"/>
      <c r="IJ76" s="126"/>
      <c r="IK76" s="126"/>
      <c r="IL76" s="126"/>
      <c r="IM76" s="126"/>
      <c r="IN76" s="126"/>
      <c r="IO76" s="126"/>
      <c r="IP76" s="126"/>
      <c r="IQ76" s="126"/>
      <c r="IR76" s="126"/>
      <c r="IS76" s="127"/>
      <c r="IT76" s="125" t="str">
        <f>データ!$F$11</f>
        <v>R05</v>
      </c>
      <c r="IU76" s="126"/>
      <c r="IV76" s="126"/>
      <c r="IW76" s="126"/>
      <c r="IX76" s="126"/>
      <c r="IY76" s="126"/>
      <c r="IZ76" s="126"/>
      <c r="JA76" s="126"/>
      <c r="JB76" s="126"/>
      <c r="JC76" s="126"/>
      <c r="JD76" s="126"/>
      <c r="JE76" s="126"/>
      <c r="JF76" s="126"/>
      <c r="JG76" s="126"/>
      <c r="JH76" s="127"/>
      <c r="JL76" s="2"/>
      <c r="JM76" s="2"/>
      <c r="JN76" s="2"/>
      <c r="JO76" s="2"/>
      <c r="JP76" s="2"/>
      <c r="JQ76" s="2"/>
      <c r="JR76" s="2"/>
      <c r="JS76" s="2"/>
      <c r="JT76" s="2"/>
      <c r="JU76" s="2"/>
      <c r="JV76" s="2"/>
      <c r="JW76" s="2"/>
      <c r="JX76" s="2"/>
      <c r="JY76" s="2"/>
      <c r="JZ76" s="2"/>
      <c r="KA76" s="125" t="str">
        <f>データ!$B$11</f>
        <v>R01</v>
      </c>
      <c r="KB76" s="126"/>
      <c r="KC76" s="126"/>
      <c r="KD76" s="126"/>
      <c r="KE76" s="126"/>
      <c r="KF76" s="126"/>
      <c r="KG76" s="126"/>
      <c r="KH76" s="126"/>
      <c r="KI76" s="126"/>
      <c r="KJ76" s="126"/>
      <c r="KK76" s="126"/>
      <c r="KL76" s="126"/>
      <c r="KM76" s="126"/>
      <c r="KN76" s="126"/>
      <c r="KO76" s="127"/>
      <c r="KP76" s="125" t="str">
        <f>データ!$C$11</f>
        <v>R02</v>
      </c>
      <c r="KQ76" s="126"/>
      <c r="KR76" s="126"/>
      <c r="KS76" s="126"/>
      <c r="KT76" s="126"/>
      <c r="KU76" s="126"/>
      <c r="KV76" s="126"/>
      <c r="KW76" s="126"/>
      <c r="KX76" s="126"/>
      <c r="KY76" s="126"/>
      <c r="KZ76" s="126"/>
      <c r="LA76" s="126"/>
      <c r="LB76" s="126"/>
      <c r="LC76" s="126"/>
      <c r="LD76" s="127"/>
      <c r="LE76" s="125" t="str">
        <f>データ!$D$11</f>
        <v>R03</v>
      </c>
      <c r="LF76" s="126"/>
      <c r="LG76" s="126"/>
      <c r="LH76" s="126"/>
      <c r="LI76" s="126"/>
      <c r="LJ76" s="126"/>
      <c r="LK76" s="126"/>
      <c r="LL76" s="126"/>
      <c r="LM76" s="126"/>
      <c r="LN76" s="126"/>
      <c r="LO76" s="126"/>
      <c r="LP76" s="126"/>
      <c r="LQ76" s="126"/>
      <c r="LR76" s="126"/>
      <c r="LS76" s="127"/>
      <c r="LT76" s="125" t="str">
        <f>データ!$E$11</f>
        <v>R04</v>
      </c>
      <c r="LU76" s="126"/>
      <c r="LV76" s="126"/>
      <c r="LW76" s="126"/>
      <c r="LX76" s="126"/>
      <c r="LY76" s="126"/>
      <c r="LZ76" s="126"/>
      <c r="MA76" s="126"/>
      <c r="MB76" s="126"/>
      <c r="MC76" s="126"/>
      <c r="MD76" s="126"/>
      <c r="ME76" s="126"/>
      <c r="MF76" s="126"/>
      <c r="MG76" s="126"/>
      <c r="MH76" s="127"/>
      <c r="MI76" s="125" t="str">
        <f>データ!$F$11</f>
        <v>R05</v>
      </c>
      <c r="MJ76" s="126"/>
      <c r="MK76" s="126"/>
      <c r="ML76" s="126"/>
      <c r="MM76" s="126"/>
      <c r="MN76" s="126"/>
      <c r="MO76" s="126"/>
      <c r="MP76" s="126"/>
      <c r="MQ76" s="126"/>
      <c r="MR76" s="126"/>
      <c r="MS76" s="126"/>
      <c r="MT76" s="126"/>
      <c r="MU76" s="126"/>
      <c r="MV76" s="126"/>
      <c r="MW76" s="127"/>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15">
      <c r="A77" s="2"/>
      <c r="B77" s="11"/>
      <c r="C77" s="2"/>
      <c r="D77" s="2"/>
      <c r="E77" s="2"/>
      <c r="F77" s="2"/>
      <c r="I77" s="128" t="s">
        <v>27</v>
      </c>
      <c r="J77" s="128"/>
      <c r="K77" s="128"/>
      <c r="L77" s="128"/>
      <c r="M77" s="128"/>
      <c r="N77" s="128"/>
      <c r="O77" s="128"/>
      <c r="P77" s="128"/>
      <c r="Q77" s="128"/>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28" t="s">
        <v>27</v>
      </c>
      <c r="GD77" s="128"/>
      <c r="GE77" s="128"/>
      <c r="GF77" s="128"/>
      <c r="GG77" s="128"/>
      <c r="GH77" s="128"/>
      <c r="GI77" s="128"/>
      <c r="GJ77" s="128"/>
      <c r="GK77" s="128"/>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28" t="s">
        <v>27</v>
      </c>
      <c r="JS77" s="128"/>
      <c r="JT77" s="128"/>
      <c r="JU77" s="128"/>
      <c r="JV77" s="128"/>
      <c r="JW77" s="128"/>
      <c r="JX77" s="128"/>
      <c r="JY77" s="128"/>
      <c r="JZ77" s="128"/>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15">
      <c r="A78" s="2"/>
      <c r="B78" s="11"/>
      <c r="C78" s="2"/>
      <c r="D78" s="2"/>
      <c r="E78" s="2"/>
      <c r="F78" s="2"/>
      <c r="I78" s="128" t="s">
        <v>29</v>
      </c>
      <c r="J78" s="128"/>
      <c r="K78" s="128"/>
      <c r="L78" s="128"/>
      <c r="M78" s="128"/>
      <c r="N78" s="128"/>
      <c r="O78" s="128"/>
      <c r="P78" s="128"/>
      <c r="Q78" s="128"/>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28" t="s">
        <v>29</v>
      </c>
      <c r="GD78" s="128"/>
      <c r="GE78" s="128"/>
      <c r="GF78" s="128"/>
      <c r="GG78" s="128"/>
      <c r="GH78" s="128"/>
      <c r="GI78" s="128"/>
      <c r="GJ78" s="128"/>
      <c r="GK78" s="128"/>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28" t="s">
        <v>29</v>
      </c>
      <c r="JS78" s="128"/>
      <c r="JT78" s="128"/>
      <c r="JU78" s="128"/>
      <c r="JV78" s="128"/>
      <c r="JW78" s="128"/>
      <c r="JX78" s="128"/>
      <c r="JY78" s="128"/>
      <c r="JZ78" s="128"/>
      <c r="KA78" s="107">
        <f>データ!DE7</f>
        <v>51.5</v>
      </c>
      <c r="KB78" s="108"/>
      <c r="KC78" s="108"/>
      <c r="KD78" s="108"/>
      <c r="KE78" s="108"/>
      <c r="KF78" s="108"/>
      <c r="KG78" s="108"/>
      <c r="KH78" s="108"/>
      <c r="KI78" s="108"/>
      <c r="KJ78" s="108"/>
      <c r="KK78" s="108"/>
      <c r="KL78" s="108"/>
      <c r="KM78" s="108"/>
      <c r="KN78" s="108"/>
      <c r="KO78" s="109"/>
      <c r="KP78" s="107">
        <f>データ!DF7</f>
        <v>70.3</v>
      </c>
      <c r="KQ78" s="108"/>
      <c r="KR78" s="108"/>
      <c r="KS78" s="108"/>
      <c r="KT78" s="108"/>
      <c r="KU78" s="108"/>
      <c r="KV78" s="108"/>
      <c r="KW78" s="108"/>
      <c r="KX78" s="108"/>
      <c r="KY78" s="108"/>
      <c r="KZ78" s="108"/>
      <c r="LA78" s="108"/>
      <c r="LB78" s="108"/>
      <c r="LC78" s="108"/>
      <c r="LD78" s="109"/>
      <c r="LE78" s="107">
        <f>データ!DG7</f>
        <v>70</v>
      </c>
      <c r="LF78" s="108"/>
      <c r="LG78" s="108"/>
      <c r="LH78" s="108"/>
      <c r="LI78" s="108"/>
      <c r="LJ78" s="108"/>
      <c r="LK78" s="108"/>
      <c r="LL78" s="108"/>
      <c r="LM78" s="108"/>
      <c r="LN78" s="108"/>
      <c r="LO78" s="108"/>
      <c r="LP78" s="108"/>
      <c r="LQ78" s="108"/>
      <c r="LR78" s="108"/>
      <c r="LS78" s="109"/>
      <c r="LT78" s="107">
        <f>データ!DH7</f>
        <v>47.6</v>
      </c>
      <c r="LU78" s="108"/>
      <c r="LV78" s="108"/>
      <c r="LW78" s="108"/>
      <c r="LX78" s="108"/>
      <c r="LY78" s="108"/>
      <c r="LZ78" s="108"/>
      <c r="MA78" s="108"/>
      <c r="MB78" s="108"/>
      <c r="MC78" s="108"/>
      <c r="MD78" s="108"/>
      <c r="ME78" s="108"/>
      <c r="MF78" s="108"/>
      <c r="MG78" s="108"/>
      <c r="MH78" s="109"/>
      <c r="MI78" s="107">
        <f>データ!DI7</f>
        <v>36.1</v>
      </c>
      <c r="MJ78" s="108"/>
      <c r="MK78" s="108"/>
      <c r="ML78" s="108"/>
      <c r="MM78" s="108"/>
      <c r="MN78" s="108"/>
      <c r="MO78" s="108"/>
      <c r="MP78" s="108"/>
      <c r="MQ78" s="108"/>
      <c r="MR78" s="108"/>
      <c r="MS78" s="108"/>
      <c r="MT78" s="108"/>
      <c r="MU78" s="108"/>
      <c r="MV78" s="108"/>
      <c r="MW78" s="109"/>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6"/>
      <c r="NE82" s="147"/>
      <c r="NF82" s="147"/>
      <c r="NG82" s="147"/>
      <c r="NH82" s="147"/>
      <c r="NI82" s="147"/>
      <c r="NJ82" s="147"/>
      <c r="NK82" s="147"/>
      <c r="NL82" s="147"/>
      <c r="NM82" s="147"/>
      <c r="NN82" s="147"/>
      <c r="NO82" s="147"/>
      <c r="NP82" s="147"/>
      <c r="NQ82" s="147"/>
      <c r="NR82" s="148"/>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IPToc92hyyZ97aA8Q4xyiKKTX7KLIQr7KIBBhYuVfq9Mp7XhRoYC8s5UuoG0xUEhwk0d0tWavbfDrt7DJUHXhQ==" saltValue="N9Q3/jdJiqGBSqBlwn406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2" t="s">
        <v>59</v>
      </c>
      <c r="I3" s="133"/>
      <c r="J3" s="133"/>
      <c r="K3" s="133"/>
      <c r="L3" s="133"/>
      <c r="M3" s="133"/>
      <c r="N3" s="133"/>
      <c r="O3" s="133"/>
      <c r="P3" s="133"/>
      <c r="Q3" s="133"/>
      <c r="R3" s="133"/>
      <c r="S3" s="133"/>
      <c r="T3" s="133"/>
      <c r="U3" s="133"/>
      <c r="V3" s="133"/>
      <c r="W3" s="133"/>
      <c r="X3" s="133"/>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34"/>
      <c r="I4" s="135"/>
      <c r="J4" s="135"/>
      <c r="K4" s="135"/>
      <c r="L4" s="135"/>
      <c r="M4" s="135"/>
      <c r="N4" s="135"/>
      <c r="O4" s="135"/>
      <c r="P4" s="135"/>
      <c r="Q4" s="135"/>
      <c r="R4" s="135"/>
      <c r="S4" s="135"/>
      <c r="T4" s="135"/>
      <c r="U4" s="135"/>
      <c r="V4" s="135"/>
      <c r="W4" s="135"/>
      <c r="X4" s="135"/>
      <c r="Y4" s="129" t="s">
        <v>64</v>
      </c>
      <c r="Z4" s="130"/>
      <c r="AA4" s="130"/>
      <c r="AB4" s="130"/>
      <c r="AC4" s="130"/>
      <c r="AD4" s="130"/>
      <c r="AE4" s="130"/>
      <c r="AF4" s="130"/>
      <c r="AG4" s="130"/>
      <c r="AH4" s="130"/>
      <c r="AI4" s="131"/>
      <c r="AJ4" s="136" t="s">
        <v>65</v>
      </c>
      <c r="AK4" s="136"/>
      <c r="AL4" s="136"/>
      <c r="AM4" s="136"/>
      <c r="AN4" s="136"/>
      <c r="AO4" s="136"/>
      <c r="AP4" s="136"/>
      <c r="AQ4" s="136"/>
      <c r="AR4" s="136"/>
      <c r="AS4" s="136"/>
      <c r="AT4" s="136"/>
      <c r="AU4" s="137" t="s">
        <v>66</v>
      </c>
      <c r="AV4" s="136"/>
      <c r="AW4" s="136"/>
      <c r="AX4" s="136"/>
      <c r="AY4" s="136"/>
      <c r="AZ4" s="136"/>
      <c r="BA4" s="136"/>
      <c r="BB4" s="136"/>
      <c r="BC4" s="136"/>
      <c r="BD4" s="136"/>
      <c r="BE4" s="136"/>
      <c r="BF4" s="136" t="s">
        <v>67</v>
      </c>
      <c r="BG4" s="136"/>
      <c r="BH4" s="136"/>
      <c r="BI4" s="136"/>
      <c r="BJ4" s="136"/>
      <c r="BK4" s="136"/>
      <c r="BL4" s="136"/>
      <c r="BM4" s="136"/>
      <c r="BN4" s="136"/>
      <c r="BO4" s="136"/>
      <c r="BP4" s="136"/>
      <c r="BQ4" s="137" t="s">
        <v>68</v>
      </c>
      <c r="BR4" s="136"/>
      <c r="BS4" s="136"/>
      <c r="BT4" s="136"/>
      <c r="BU4" s="136"/>
      <c r="BV4" s="136"/>
      <c r="BW4" s="136"/>
      <c r="BX4" s="136"/>
      <c r="BY4" s="136"/>
      <c r="BZ4" s="136"/>
      <c r="CA4" s="136"/>
      <c r="CB4" s="136" t="s">
        <v>69</v>
      </c>
      <c r="CC4" s="136"/>
      <c r="CD4" s="136"/>
      <c r="CE4" s="136"/>
      <c r="CF4" s="136"/>
      <c r="CG4" s="136"/>
      <c r="CH4" s="136"/>
      <c r="CI4" s="136"/>
      <c r="CJ4" s="136"/>
      <c r="CK4" s="136"/>
      <c r="CL4" s="136"/>
      <c r="CM4" s="138" t="s">
        <v>70</v>
      </c>
      <c r="CN4" s="138" t="s">
        <v>71</v>
      </c>
      <c r="CO4" s="129" t="s">
        <v>72</v>
      </c>
      <c r="CP4" s="130"/>
      <c r="CQ4" s="130"/>
      <c r="CR4" s="130"/>
      <c r="CS4" s="130"/>
      <c r="CT4" s="130"/>
      <c r="CU4" s="130"/>
      <c r="CV4" s="130"/>
      <c r="CW4" s="130"/>
      <c r="CX4" s="130"/>
      <c r="CY4" s="131"/>
      <c r="CZ4" s="136" t="s">
        <v>73</v>
      </c>
      <c r="DA4" s="136"/>
      <c r="DB4" s="136"/>
      <c r="DC4" s="136"/>
      <c r="DD4" s="136"/>
      <c r="DE4" s="136"/>
      <c r="DF4" s="136"/>
      <c r="DG4" s="136"/>
      <c r="DH4" s="136"/>
      <c r="DI4" s="136"/>
      <c r="DJ4" s="136"/>
      <c r="DK4" s="129" t="s">
        <v>74</v>
      </c>
      <c r="DL4" s="130"/>
      <c r="DM4" s="130"/>
      <c r="DN4" s="130"/>
      <c r="DO4" s="130"/>
      <c r="DP4" s="130"/>
      <c r="DQ4" s="130"/>
      <c r="DR4" s="130"/>
      <c r="DS4" s="130"/>
      <c r="DT4" s="130"/>
      <c r="DU4" s="131"/>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102</v>
      </c>
      <c r="AN5" s="47" t="s">
        <v>94</v>
      </c>
      <c r="AO5" s="47" t="s">
        <v>95</v>
      </c>
      <c r="AP5" s="47" t="s">
        <v>96</v>
      </c>
      <c r="AQ5" s="47" t="s">
        <v>97</v>
      </c>
      <c r="AR5" s="47" t="s">
        <v>98</v>
      </c>
      <c r="AS5" s="47" t="s">
        <v>99</v>
      </c>
      <c r="AT5" s="47" t="s">
        <v>100</v>
      </c>
      <c r="AU5" s="47" t="s">
        <v>90</v>
      </c>
      <c r="AV5" s="47" t="s">
        <v>91</v>
      </c>
      <c r="AW5" s="47" t="s">
        <v>101</v>
      </c>
      <c r="AX5" s="47" t="s">
        <v>93</v>
      </c>
      <c r="AY5" s="47" t="s">
        <v>94</v>
      </c>
      <c r="AZ5" s="47" t="s">
        <v>95</v>
      </c>
      <c r="BA5" s="47" t="s">
        <v>96</v>
      </c>
      <c r="BB5" s="47" t="s">
        <v>97</v>
      </c>
      <c r="BC5" s="47" t="s">
        <v>98</v>
      </c>
      <c r="BD5" s="47" t="s">
        <v>99</v>
      </c>
      <c r="BE5" s="47" t="s">
        <v>100</v>
      </c>
      <c r="BF5" s="47" t="s">
        <v>90</v>
      </c>
      <c r="BG5" s="47" t="s">
        <v>91</v>
      </c>
      <c r="BH5" s="47" t="s">
        <v>101</v>
      </c>
      <c r="BI5" s="47" t="s">
        <v>93</v>
      </c>
      <c r="BJ5" s="47" t="s">
        <v>94</v>
      </c>
      <c r="BK5" s="47" t="s">
        <v>95</v>
      </c>
      <c r="BL5" s="47" t="s">
        <v>96</v>
      </c>
      <c r="BM5" s="47" t="s">
        <v>97</v>
      </c>
      <c r="BN5" s="47" t="s">
        <v>98</v>
      </c>
      <c r="BO5" s="47" t="s">
        <v>99</v>
      </c>
      <c r="BP5" s="47" t="s">
        <v>100</v>
      </c>
      <c r="BQ5" s="47" t="s">
        <v>90</v>
      </c>
      <c r="BR5" s="47" t="s">
        <v>103</v>
      </c>
      <c r="BS5" s="47" t="s">
        <v>101</v>
      </c>
      <c r="BT5" s="47" t="s">
        <v>93</v>
      </c>
      <c r="BU5" s="47" t="s">
        <v>104</v>
      </c>
      <c r="BV5" s="47" t="s">
        <v>95</v>
      </c>
      <c r="BW5" s="47" t="s">
        <v>96</v>
      </c>
      <c r="BX5" s="47" t="s">
        <v>97</v>
      </c>
      <c r="BY5" s="47" t="s">
        <v>98</v>
      </c>
      <c r="BZ5" s="47" t="s">
        <v>99</v>
      </c>
      <c r="CA5" s="47" t="s">
        <v>100</v>
      </c>
      <c r="CB5" s="47" t="s">
        <v>90</v>
      </c>
      <c r="CC5" s="47" t="s">
        <v>103</v>
      </c>
      <c r="CD5" s="47" t="s">
        <v>92</v>
      </c>
      <c r="CE5" s="47" t="s">
        <v>93</v>
      </c>
      <c r="CF5" s="47" t="s">
        <v>94</v>
      </c>
      <c r="CG5" s="47" t="s">
        <v>95</v>
      </c>
      <c r="CH5" s="47" t="s">
        <v>96</v>
      </c>
      <c r="CI5" s="47" t="s">
        <v>97</v>
      </c>
      <c r="CJ5" s="47" t="s">
        <v>98</v>
      </c>
      <c r="CK5" s="47" t="s">
        <v>99</v>
      </c>
      <c r="CL5" s="47" t="s">
        <v>100</v>
      </c>
      <c r="CM5" s="139"/>
      <c r="CN5" s="139"/>
      <c r="CO5" s="47" t="s">
        <v>105</v>
      </c>
      <c r="CP5" s="47" t="s">
        <v>91</v>
      </c>
      <c r="CQ5" s="47" t="s">
        <v>101</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101</v>
      </c>
      <c r="DN5" s="47" t="s">
        <v>93</v>
      </c>
      <c r="DO5" s="47" t="s">
        <v>94</v>
      </c>
      <c r="DP5" s="47" t="s">
        <v>95</v>
      </c>
      <c r="DQ5" s="47" t="s">
        <v>96</v>
      </c>
      <c r="DR5" s="47" t="s">
        <v>97</v>
      </c>
      <c r="DS5" s="47" t="s">
        <v>98</v>
      </c>
      <c r="DT5" s="47" t="s">
        <v>99</v>
      </c>
      <c r="DU5" s="47" t="s">
        <v>100</v>
      </c>
    </row>
    <row r="6" spans="1:125" s="54" customFormat="1" x14ac:dyDescent="0.15">
      <c r="A6" s="37" t="s">
        <v>106</v>
      </c>
      <c r="B6" s="48">
        <f>B8</f>
        <v>2023</v>
      </c>
      <c r="C6" s="48">
        <f t="shared" ref="C6:X6" si="1">C8</f>
        <v>22071</v>
      </c>
      <c r="D6" s="48">
        <f t="shared" si="1"/>
        <v>47</v>
      </c>
      <c r="E6" s="48">
        <f t="shared" si="1"/>
        <v>14</v>
      </c>
      <c r="F6" s="48">
        <f t="shared" si="1"/>
        <v>0</v>
      </c>
      <c r="G6" s="48">
        <f t="shared" si="1"/>
        <v>2</v>
      </c>
      <c r="H6" s="48" t="str">
        <f>SUBSTITUTE(H8,"　","")</f>
        <v>青森県三沢市</v>
      </c>
      <c r="I6" s="48" t="str">
        <f t="shared" si="1"/>
        <v>三沢市大町ビードル駐車場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24</v>
      </c>
      <c r="S6" s="50" t="str">
        <f t="shared" si="1"/>
        <v>商業施設</v>
      </c>
      <c r="T6" s="50" t="str">
        <f t="shared" si="1"/>
        <v>無</v>
      </c>
      <c r="U6" s="51">
        <f t="shared" si="1"/>
        <v>9300</v>
      </c>
      <c r="V6" s="51">
        <f t="shared" si="1"/>
        <v>336</v>
      </c>
      <c r="W6" s="51">
        <f t="shared" si="1"/>
        <v>100</v>
      </c>
      <c r="X6" s="50" t="str">
        <f t="shared" si="1"/>
        <v>代行制</v>
      </c>
      <c r="Y6" s="52">
        <f>IF(Y8="-",NA(),Y8)</f>
        <v>41.4</v>
      </c>
      <c r="Z6" s="52">
        <f t="shared" ref="Z6:AH6" si="2">IF(Z8="-",NA(),Z8)</f>
        <v>192.2</v>
      </c>
      <c r="AA6" s="52">
        <f t="shared" si="2"/>
        <v>98</v>
      </c>
      <c r="AB6" s="52">
        <f t="shared" si="2"/>
        <v>100</v>
      </c>
      <c r="AC6" s="52">
        <f t="shared" si="2"/>
        <v>100</v>
      </c>
      <c r="AD6" s="52">
        <f t="shared" si="2"/>
        <v>1736.5</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94.8</v>
      </c>
      <c r="AL6" s="52">
        <f t="shared" si="3"/>
        <v>15.2</v>
      </c>
      <c r="AM6" s="52">
        <f t="shared" si="3"/>
        <v>0</v>
      </c>
      <c r="AN6" s="52">
        <f t="shared" si="3"/>
        <v>0</v>
      </c>
      <c r="AO6" s="52">
        <f t="shared" si="3"/>
        <v>1.3</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224</v>
      </c>
      <c r="AW6" s="53">
        <f t="shared" si="4"/>
        <v>0</v>
      </c>
      <c r="AX6" s="53">
        <f t="shared" si="4"/>
        <v>0</v>
      </c>
      <c r="AY6" s="53">
        <f t="shared" si="4"/>
        <v>0</v>
      </c>
      <c r="AZ6" s="53">
        <f t="shared" si="4"/>
        <v>4</v>
      </c>
      <c r="BA6" s="53">
        <f t="shared" si="4"/>
        <v>407</v>
      </c>
      <c r="BB6" s="53">
        <f t="shared" si="4"/>
        <v>166</v>
      </c>
      <c r="BC6" s="53">
        <f t="shared" si="4"/>
        <v>18</v>
      </c>
      <c r="BD6" s="53">
        <f t="shared" si="4"/>
        <v>18</v>
      </c>
      <c r="BE6" s="51" t="str">
        <f>IF(BE8="-","",IF(BE8="-","【-】","【"&amp;SUBSTITUTE(TEXT(BE8,"#,##0"),"-","△")&amp;"】"))</f>
        <v>【127】</v>
      </c>
      <c r="BF6" s="52">
        <f>IF(BF8="-",NA(),BF8)</f>
        <v>-141.6</v>
      </c>
      <c r="BG6" s="52">
        <f t="shared" ref="BG6:BO6" si="5">IF(BG8="-",NA(),BG8)</f>
        <v>48</v>
      </c>
      <c r="BH6" s="52">
        <f t="shared" si="5"/>
        <v>-2.1</v>
      </c>
      <c r="BI6" s="52">
        <f t="shared" si="5"/>
        <v>0</v>
      </c>
      <c r="BJ6" s="52">
        <f t="shared" si="5"/>
        <v>0</v>
      </c>
      <c r="BK6" s="52">
        <f t="shared" si="5"/>
        <v>28.9</v>
      </c>
      <c r="BL6" s="52">
        <f t="shared" si="5"/>
        <v>-122.5</v>
      </c>
      <c r="BM6" s="52">
        <f t="shared" si="5"/>
        <v>8.5</v>
      </c>
      <c r="BN6" s="52">
        <f t="shared" si="5"/>
        <v>26.6</v>
      </c>
      <c r="BO6" s="52">
        <f t="shared" si="5"/>
        <v>36.5</v>
      </c>
      <c r="BP6" s="49" t="str">
        <f>IF(BP8="-","",IF(BP8="-","【-】","【"&amp;SUBSTITUTE(TEXT(BP8,"#,##0.0"),"-","△")&amp;"】"))</f>
        <v>【△55.6】</v>
      </c>
      <c r="BQ6" s="53">
        <f>IF(BQ8="-",NA(),BQ8)</f>
        <v>-17254</v>
      </c>
      <c r="BR6" s="53">
        <f t="shared" ref="BR6:BZ6" si="6">IF(BR8="-",NA(),BR8)</f>
        <v>11913</v>
      </c>
      <c r="BS6" s="53">
        <f t="shared" si="6"/>
        <v>-331</v>
      </c>
      <c r="BT6" s="53">
        <f t="shared" si="6"/>
        <v>0</v>
      </c>
      <c r="BU6" s="53">
        <f t="shared" si="6"/>
        <v>0</v>
      </c>
      <c r="BV6" s="53">
        <f t="shared" si="6"/>
        <v>8262</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107</v>
      </c>
      <c r="CM6" s="51">
        <f t="shared" ref="CM6:CN6" si="7">CM8</f>
        <v>150572</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51.5</v>
      </c>
      <c r="DF6" s="52">
        <f t="shared" si="8"/>
        <v>70.3</v>
      </c>
      <c r="DG6" s="52">
        <f t="shared" si="8"/>
        <v>70</v>
      </c>
      <c r="DH6" s="52">
        <f t="shared" si="8"/>
        <v>47.6</v>
      </c>
      <c r="DI6" s="52">
        <f t="shared" si="8"/>
        <v>36.1</v>
      </c>
      <c r="DJ6" s="49" t="str">
        <f>IF(DJ8="-","",IF(DJ8="-","【-】","【"&amp;SUBSTITUTE(TEXT(DJ8,"#,##0.0"),"-","△")&amp;"】"))</f>
        <v>【79.0】</v>
      </c>
      <c r="DK6" s="52">
        <f>IF(DK8="-",NA(),DK8)</f>
        <v>44.6</v>
      </c>
      <c r="DL6" s="52">
        <f t="shared" ref="DL6:DT6" si="9">IF(DL8="-",NA(),DL8)</f>
        <v>44.6</v>
      </c>
      <c r="DM6" s="52">
        <f t="shared" si="9"/>
        <v>46.7</v>
      </c>
      <c r="DN6" s="52">
        <f t="shared" si="9"/>
        <v>47.9</v>
      </c>
      <c r="DO6" s="52">
        <f t="shared" si="9"/>
        <v>48.2</v>
      </c>
      <c r="DP6" s="52">
        <f t="shared" si="9"/>
        <v>159.6</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108</v>
      </c>
      <c r="B7" s="48">
        <f t="shared" ref="B7:X7" si="10">B8</f>
        <v>2023</v>
      </c>
      <c r="C7" s="48">
        <f t="shared" si="10"/>
        <v>22071</v>
      </c>
      <c r="D7" s="48">
        <f t="shared" si="10"/>
        <v>47</v>
      </c>
      <c r="E7" s="48">
        <f t="shared" si="10"/>
        <v>14</v>
      </c>
      <c r="F7" s="48">
        <f t="shared" si="10"/>
        <v>0</v>
      </c>
      <c r="G7" s="48">
        <f t="shared" si="10"/>
        <v>2</v>
      </c>
      <c r="H7" s="48" t="str">
        <f t="shared" si="10"/>
        <v>青森県　三沢市</v>
      </c>
      <c r="I7" s="48" t="str">
        <f t="shared" si="10"/>
        <v>三沢市大町ビードル駐車場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24</v>
      </c>
      <c r="S7" s="50" t="str">
        <f t="shared" si="10"/>
        <v>商業施設</v>
      </c>
      <c r="T7" s="50" t="str">
        <f t="shared" si="10"/>
        <v>無</v>
      </c>
      <c r="U7" s="51">
        <f t="shared" si="10"/>
        <v>9300</v>
      </c>
      <c r="V7" s="51">
        <f t="shared" si="10"/>
        <v>336</v>
      </c>
      <c r="W7" s="51">
        <f t="shared" si="10"/>
        <v>100</v>
      </c>
      <c r="X7" s="50" t="str">
        <f t="shared" si="10"/>
        <v>代行制</v>
      </c>
      <c r="Y7" s="52">
        <f>Y8</f>
        <v>41.4</v>
      </c>
      <c r="Z7" s="52">
        <f t="shared" ref="Z7:AH7" si="11">Z8</f>
        <v>192.2</v>
      </c>
      <c r="AA7" s="52">
        <f t="shared" si="11"/>
        <v>98</v>
      </c>
      <c r="AB7" s="52">
        <f t="shared" si="11"/>
        <v>100</v>
      </c>
      <c r="AC7" s="52">
        <f t="shared" si="11"/>
        <v>100</v>
      </c>
      <c r="AD7" s="52">
        <f t="shared" si="11"/>
        <v>1736.5</v>
      </c>
      <c r="AE7" s="52">
        <f t="shared" si="11"/>
        <v>383.4</v>
      </c>
      <c r="AF7" s="52">
        <f t="shared" si="11"/>
        <v>338.4</v>
      </c>
      <c r="AG7" s="52">
        <f t="shared" si="11"/>
        <v>1268.9000000000001</v>
      </c>
      <c r="AH7" s="52">
        <f t="shared" si="11"/>
        <v>2085.8000000000002</v>
      </c>
      <c r="AI7" s="49"/>
      <c r="AJ7" s="52">
        <f>AJ8</f>
        <v>0</v>
      </c>
      <c r="AK7" s="52">
        <f t="shared" ref="AK7:AS7" si="12">AK8</f>
        <v>94.8</v>
      </c>
      <c r="AL7" s="52">
        <f t="shared" si="12"/>
        <v>15.2</v>
      </c>
      <c r="AM7" s="52">
        <f t="shared" si="12"/>
        <v>0</v>
      </c>
      <c r="AN7" s="52">
        <f t="shared" si="12"/>
        <v>0</v>
      </c>
      <c r="AO7" s="52">
        <f t="shared" si="12"/>
        <v>1.3</v>
      </c>
      <c r="AP7" s="52">
        <f t="shared" si="12"/>
        <v>10.199999999999999</v>
      </c>
      <c r="AQ7" s="52">
        <f t="shared" si="12"/>
        <v>5.0999999999999996</v>
      </c>
      <c r="AR7" s="52">
        <f t="shared" si="12"/>
        <v>1.9</v>
      </c>
      <c r="AS7" s="52">
        <f t="shared" si="12"/>
        <v>3</v>
      </c>
      <c r="AT7" s="49"/>
      <c r="AU7" s="53">
        <f>AU8</f>
        <v>0</v>
      </c>
      <c r="AV7" s="53">
        <f t="shared" ref="AV7:BD7" si="13">AV8</f>
        <v>224</v>
      </c>
      <c r="AW7" s="53">
        <f t="shared" si="13"/>
        <v>0</v>
      </c>
      <c r="AX7" s="53">
        <f t="shared" si="13"/>
        <v>0</v>
      </c>
      <c r="AY7" s="53">
        <f t="shared" si="13"/>
        <v>0</v>
      </c>
      <c r="AZ7" s="53">
        <f t="shared" si="13"/>
        <v>4</v>
      </c>
      <c r="BA7" s="53">
        <f t="shared" si="13"/>
        <v>407</v>
      </c>
      <c r="BB7" s="53">
        <f t="shared" si="13"/>
        <v>166</v>
      </c>
      <c r="BC7" s="53">
        <f t="shared" si="13"/>
        <v>18</v>
      </c>
      <c r="BD7" s="53">
        <f t="shared" si="13"/>
        <v>18</v>
      </c>
      <c r="BE7" s="51"/>
      <c r="BF7" s="52">
        <f>BF8</f>
        <v>-141.6</v>
      </c>
      <c r="BG7" s="52">
        <f t="shared" ref="BG7:BO7" si="14">BG8</f>
        <v>48</v>
      </c>
      <c r="BH7" s="52">
        <f t="shared" si="14"/>
        <v>-2.1</v>
      </c>
      <c r="BI7" s="52">
        <f t="shared" si="14"/>
        <v>0</v>
      </c>
      <c r="BJ7" s="52">
        <f t="shared" si="14"/>
        <v>0</v>
      </c>
      <c r="BK7" s="52">
        <f t="shared" si="14"/>
        <v>28.9</v>
      </c>
      <c r="BL7" s="52">
        <f t="shared" si="14"/>
        <v>-122.5</v>
      </c>
      <c r="BM7" s="52">
        <f t="shared" si="14"/>
        <v>8.5</v>
      </c>
      <c r="BN7" s="52">
        <f t="shared" si="14"/>
        <v>26.6</v>
      </c>
      <c r="BO7" s="52">
        <f t="shared" si="14"/>
        <v>36.5</v>
      </c>
      <c r="BP7" s="49"/>
      <c r="BQ7" s="53">
        <f>BQ8</f>
        <v>-17254</v>
      </c>
      <c r="BR7" s="53">
        <f t="shared" ref="BR7:BZ7" si="15">BR8</f>
        <v>11913</v>
      </c>
      <c r="BS7" s="53">
        <f t="shared" si="15"/>
        <v>-331</v>
      </c>
      <c r="BT7" s="53">
        <f t="shared" si="15"/>
        <v>0</v>
      </c>
      <c r="BU7" s="53">
        <f t="shared" si="15"/>
        <v>0</v>
      </c>
      <c r="BV7" s="53">
        <f t="shared" si="15"/>
        <v>8262</v>
      </c>
      <c r="BW7" s="53">
        <f t="shared" si="15"/>
        <v>2576</v>
      </c>
      <c r="BX7" s="53">
        <f t="shared" si="15"/>
        <v>4153</v>
      </c>
      <c r="BY7" s="53">
        <f t="shared" si="15"/>
        <v>6140</v>
      </c>
      <c r="BZ7" s="53">
        <f t="shared" si="15"/>
        <v>9395</v>
      </c>
      <c r="CA7" s="51"/>
      <c r="CB7" s="52" t="s">
        <v>109</v>
      </c>
      <c r="CC7" s="52" t="s">
        <v>109</v>
      </c>
      <c r="CD7" s="52" t="s">
        <v>109</v>
      </c>
      <c r="CE7" s="52" t="s">
        <v>109</v>
      </c>
      <c r="CF7" s="52" t="s">
        <v>109</v>
      </c>
      <c r="CG7" s="52" t="s">
        <v>109</v>
      </c>
      <c r="CH7" s="52" t="s">
        <v>109</v>
      </c>
      <c r="CI7" s="52" t="s">
        <v>109</v>
      </c>
      <c r="CJ7" s="52" t="s">
        <v>109</v>
      </c>
      <c r="CK7" s="52" t="s">
        <v>107</v>
      </c>
      <c r="CL7" s="49"/>
      <c r="CM7" s="51">
        <f>CM8</f>
        <v>150572</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51.5</v>
      </c>
      <c r="DF7" s="52">
        <f t="shared" si="16"/>
        <v>70.3</v>
      </c>
      <c r="DG7" s="52">
        <f t="shared" si="16"/>
        <v>70</v>
      </c>
      <c r="DH7" s="52">
        <f t="shared" si="16"/>
        <v>47.6</v>
      </c>
      <c r="DI7" s="52">
        <f t="shared" si="16"/>
        <v>36.1</v>
      </c>
      <c r="DJ7" s="49"/>
      <c r="DK7" s="52">
        <f>DK8</f>
        <v>44.6</v>
      </c>
      <c r="DL7" s="52">
        <f t="shared" ref="DL7:DT7" si="17">DL8</f>
        <v>44.6</v>
      </c>
      <c r="DM7" s="52">
        <f t="shared" si="17"/>
        <v>46.7</v>
      </c>
      <c r="DN7" s="52">
        <f t="shared" si="17"/>
        <v>47.9</v>
      </c>
      <c r="DO7" s="52">
        <f t="shared" si="17"/>
        <v>48.2</v>
      </c>
      <c r="DP7" s="52">
        <f t="shared" si="17"/>
        <v>159.6</v>
      </c>
      <c r="DQ7" s="52">
        <f t="shared" si="17"/>
        <v>224.4</v>
      </c>
      <c r="DR7" s="52">
        <f t="shared" si="17"/>
        <v>251.9</v>
      </c>
      <c r="DS7" s="52">
        <f t="shared" si="17"/>
        <v>291.5</v>
      </c>
      <c r="DT7" s="52">
        <f t="shared" si="17"/>
        <v>314.89999999999998</v>
      </c>
      <c r="DU7" s="49"/>
    </row>
    <row r="8" spans="1:125" s="54" customFormat="1" x14ac:dyDescent="0.15">
      <c r="A8" s="37"/>
      <c r="B8" s="55">
        <v>2023</v>
      </c>
      <c r="C8" s="55">
        <v>22071</v>
      </c>
      <c r="D8" s="55">
        <v>47</v>
      </c>
      <c r="E8" s="55">
        <v>14</v>
      </c>
      <c r="F8" s="55">
        <v>0</v>
      </c>
      <c r="G8" s="55">
        <v>2</v>
      </c>
      <c r="H8" s="55" t="s">
        <v>110</v>
      </c>
      <c r="I8" s="55" t="s">
        <v>111</v>
      </c>
      <c r="J8" s="55" t="s">
        <v>112</v>
      </c>
      <c r="K8" s="55" t="s">
        <v>113</v>
      </c>
      <c r="L8" s="55" t="s">
        <v>114</v>
      </c>
      <c r="M8" s="55" t="s">
        <v>115</v>
      </c>
      <c r="N8" s="55" t="s">
        <v>116</v>
      </c>
      <c r="O8" s="56" t="s">
        <v>117</v>
      </c>
      <c r="P8" s="57" t="s">
        <v>118</v>
      </c>
      <c r="Q8" s="57" t="s">
        <v>119</v>
      </c>
      <c r="R8" s="58">
        <v>24</v>
      </c>
      <c r="S8" s="57" t="s">
        <v>120</v>
      </c>
      <c r="T8" s="57" t="s">
        <v>121</v>
      </c>
      <c r="U8" s="58">
        <v>9300</v>
      </c>
      <c r="V8" s="58">
        <v>336</v>
      </c>
      <c r="W8" s="58">
        <v>100</v>
      </c>
      <c r="X8" s="57" t="s">
        <v>122</v>
      </c>
      <c r="Y8" s="59">
        <v>41.4</v>
      </c>
      <c r="Z8" s="59">
        <v>192.2</v>
      </c>
      <c r="AA8" s="59">
        <v>98</v>
      </c>
      <c r="AB8" s="59">
        <v>100</v>
      </c>
      <c r="AC8" s="59">
        <v>100</v>
      </c>
      <c r="AD8" s="59">
        <v>1736.5</v>
      </c>
      <c r="AE8" s="59">
        <v>383.4</v>
      </c>
      <c r="AF8" s="59">
        <v>338.4</v>
      </c>
      <c r="AG8" s="59">
        <v>1268.9000000000001</v>
      </c>
      <c r="AH8" s="59">
        <v>2085.8000000000002</v>
      </c>
      <c r="AI8" s="56">
        <v>1905.8</v>
      </c>
      <c r="AJ8" s="59">
        <v>0</v>
      </c>
      <c r="AK8" s="59">
        <v>94.8</v>
      </c>
      <c r="AL8" s="59">
        <v>15.2</v>
      </c>
      <c r="AM8" s="59">
        <v>0</v>
      </c>
      <c r="AN8" s="59">
        <v>0</v>
      </c>
      <c r="AO8" s="59">
        <v>1.3</v>
      </c>
      <c r="AP8" s="59">
        <v>10.199999999999999</v>
      </c>
      <c r="AQ8" s="59">
        <v>5.0999999999999996</v>
      </c>
      <c r="AR8" s="59">
        <v>1.9</v>
      </c>
      <c r="AS8" s="59">
        <v>3</v>
      </c>
      <c r="AT8" s="56">
        <v>3.9</v>
      </c>
      <c r="AU8" s="60">
        <v>0</v>
      </c>
      <c r="AV8" s="60">
        <v>224</v>
      </c>
      <c r="AW8" s="60">
        <v>0</v>
      </c>
      <c r="AX8" s="60">
        <v>0</v>
      </c>
      <c r="AY8" s="60">
        <v>0</v>
      </c>
      <c r="AZ8" s="60">
        <v>4</v>
      </c>
      <c r="BA8" s="60">
        <v>407</v>
      </c>
      <c r="BB8" s="60">
        <v>166</v>
      </c>
      <c r="BC8" s="60">
        <v>18</v>
      </c>
      <c r="BD8" s="60">
        <v>18</v>
      </c>
      <c r="BE8" s="60">
        <v>127</v>
      </c>
      <c r="BF8" s="59">
        <v>-141.6</v>
      </c>
      <c r="BG8" s="59">
        <v>48</v>
      </c>
      <c r="BH8" s="59">
        <v>-2.1</v>
      </c>
      <c r="BI8" s="59">
        <v>0</v>
      </c>
      <c r="BJ8" s="59">
        <v>0</v>
      </c>
      <c r="BK8" s="59">
        <v>28.9</v>
      </c>
      <c r="BL8" s="59">
        <v>-122.5</v>
      </c>
      <c r="BM8" s="59">
        <v>8.5</v>
      </c>
      <c r="BN8" s="59">
        <v>26.6</v>
      </c>
      <c r="BO8" s="59">
        <v>36.5</v>
      </c>
      <c r="BP8" s="56">
        <v>-55.6</v>
      </c>
      <c r="BQ8" s="60">
        <v>-17254</v>
      </c>
      <c r="BR8" s="60">
        <v>11913</v>
      </c>
      <c r="BS8" s="60">
        <v>-331</v>
      </c>
      <c r="BT8" s="61">
        <v>0</v>
      </c>
      <c r="BU8" s="61">
        <v>0</v>
      </c>
      <c r="BV8" s="60">
        <v>8262</v>
      </c>
      <c r="BW8" s="60">
        <v>2576</v>
      </c>
      <c r="BX8" s="60">
        <v>4153</v>
      </c>
      <c r="BY8" s="60">
        <v>6140</v>
      </c>
      <c r="BZ8" s="60">
        <v>9395</v>
      </c>
      <c r="CA8" s="58">
        <v>12639</v>
      </c>
      <c r="CB8" s="59" t="s">
        <v>114</v>
      </c>
      <c r="CC8" s="59" t="s">
        <v>114</v>
      </c>
      <c r="CD8" s="59" t="s">
        <v>114</v>
      </c>
      <c r="CE8" s="59" t="s">
        <v>114</v>
      </c>
      <c r="CF8" s="59" t="s">
        <v>114</v>
      </c>
      <c r="CG8" s="59" t="s">
        <v>114</v>
      </c>
      <c r="CH8" s="59" t="s">
        <v>114</v>
      </c>
      <c r="CI8" s="59" t="s">
        <v>114</v>
      </c>
      <c r="CJ8" s="59" t="s">
        <v>114</v>
      </c>
      <c r="CK8" s="59" t="s">
        <v>114</v>
      </c>
      <c r="CL8" s="56" t="s">
        <v>114</v>
      </c>
      <c r="CM8" s="58">
        <v>150572</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51.5</v>
      </c>
      <c r="DF8" s="59">
        <v>70.3</v>
      </c>
      <c r="DG8" s="59">
        <v>70</v>
      </c>
      <c r="DH8" s="59">
        <v>47.6</v>
      </c>
      <c r="DI8" s="59">
        <v>36.1</v>
      </c>
      <c r="DJ8" s="56">
        <v>79</v>
      </c>
      <c r="DK8" s="59">
        <v>44.6</v>
      </c>
      <c r="DL8" s="59">
        <v>44.6</v>
      </c>
      <c r="DM8" s="59">
        <v>46.7</v>
      </c>
      <c r="DN8" s="59">
        <v>47.9</v>
      </c>
      <c r="DO8" s="59">
        <v>48.2</v>
      </c>
      <c r="DP8" s="59">
        <v>159.6</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2025-01-29T02:36:45Z</cp:lastPrinted>
  <dcterms:created xsi:type="dcterms:W3CDTF">2024-12-19T01:02:25Z</dcterms:created>
  <dcterms:modified xsi:type="dcterms:W3CDTF">2025-02-21T06:33:17Z</dcterms:modified>
  <cp:category/>
</cp:coreProperties>
</file>