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4.52\FileServer\下水道課\101_財務会計\51_経営比較分析表\2024(令和5年度分)\【経営比較分析表】つがる市下水道 0214訂正後\"/>
    </mc:Choice>
  </mc:AlternateContent>
  <xr:revisionPtr revIDLastSave="0" documentId="13_ncr:1_{AF9C1CA8-EA99-436E-ACED-0DE13007D20C}" xr6:coauthVersionLast="44" xr6:coauthVersionMax="44" xr10:uidLastSave="{00000000-0000-0000-0000-000000000000}"/>
  <workbookProtection workbookAlgorithmName="SHA-512" workbookHashValue="TuEYypNh2IxkmLDyWwh52M3lTmxYkV6eIebI5fslwuxoMKW6E2h08q2y5uEwPcPfwtECQOqBZHCX9zwwIb1eIg==" workbookSaltValue="LcEfTjpH0DkkEQ7AP+HX4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AL10" i="4"/>
  <c r="I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<sst xmlns="http://schemas.openxmlformats.org/spreadsheetml/2006/main" count="253" uniqueCount="116">
  <si>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</si>
  <si>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</si>
  <si>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</si>
  <si>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</si>
  <si>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</si>
  <si>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</si>
  <si>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</si>
  <si>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</si>
  <si>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</si>
  <si>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</si>
  <si>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</si>
  <si>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</si>
  <si>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</si>
  <si>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</si>
  <si>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</si>
  <si>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</si>
  <si>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</si>
  <si>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</si>
  <si>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</si>
  <si>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</si>
  <si>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</si>
  <si>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</si>
  <si>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</si>
  <si>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</si>
  <si>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</si>
  <si>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</si>
  <si>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</si>
  <si>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</si>
  <si>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</si>
  <si>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</si>
  <si>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</si>
  <si>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</si>
  <si>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</si>
  <si>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</si>
  <si>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</si>
  <si>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</si>
  <si>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</si>
  <si>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</si>
  <si>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</si>
  <si>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</si>
  <si>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</si>
  <si>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</si>
  <si>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</si>
  <si>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</si>
  <si>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</si>
  <si>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</si>
  <si>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</si>
  <si>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</si>
  <si>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</si>
  <si>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</si>
  <si>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</si>
  <si>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</si>
  <si>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</si>
  <si>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</si>
  <si>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</si>
  <si>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</si>
  <si>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</si>
  <si>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</si>
  <si>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</si>
  <si>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</si>
  <si>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</si>
  <si>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</si>
  <si>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</si>
  <si>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</si>
  <si>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</si>
  <si>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</si>
  <si>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</si>
  <si>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</si>
  <si>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</si>
  <si>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</si>
  <si>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</si>
  <si>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</si>
  <si>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</si>
  <si>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</si>
  <si>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</si>
  <si>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</si>
  <si>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</si>
  <si>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</si>
  <si>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</si>
  <si>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</si>
  <si>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</si>
  <si>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</si>
  <si>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</si>
  <si>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</si>
  <si>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</si>
  <si>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</si>
  <si>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</si>
  <si>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</si>
  <si>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</si>
  <si>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</si>
  <si>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</si>
  <si>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</si>
  <si>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</si>
  <si>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</si>
  <si>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</si>
  <si>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</si>
  <si>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</si>
  <si>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</si>
  <si>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</si>
  <si>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</si>
  <si>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</si>
  <si>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</si>
  <si>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</si>
  <si>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</si>
  <si>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</si>
  <si>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</si>
  <si>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</si>
  <si>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</si>
  <si>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</si>
  <si>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</si>
  <si>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</si>
  <si>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</si>
  <si>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</si>
  <si>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有形固定資産減価償却率が類似団体を大きく下回るのは、企業会計へ移行した際に各固定資産の取得価格を、その時点での残存価格で計上したことによるものである。
②管渠老朽化率、③管渠改善率
平成15年度に供用開始し、20年経過している。地方公営企業法上の管渠の耐用年数50年に達していないため、老朽化率は算出されていない。法定耐用年数には達していないが、ストックマネジメント計画等を活用し、今後の投資計画を見込む必要がある。</t>
    <rPh sb="170" eb="176">
      <t>ホウテイタイヨウネンスウ</t>
    </rPh>
    <rPh sb="178" eb="179">
      <t>タッ</t>
    </rPh>
    <rPh sb="198" eb="199">
      <t>トウ</t>
    </rPh>
    <rPh sb="204" eb="206">
      <t>コンゴ</t>
    </rPh>
    <rPh sb="207" eb="211">
      <t>トウシケイカク</t>
    </rPh>
    <rPh sb="212" eb="214">
      <t>ミコ</t>
    </rPh>
    <rPh sb="215" eb="217">
      <t>ヒツヨウ</t>
    </rPh>
    <phoneticPr fontId="4"/>
  </si>
  <si>
    <t>地域の人口減少や少子高齢化に伴い、有収水量の減少、使用料収入の減少が見込まれる中、処理場機器の更新や、管渠の更新を控え、収支や一般会計からの繰入金に多大な影響をもたらすことが考えられる。
そのため、処理施設の能力見直しや統廃合、維持管理の共同化、ストックマネジメント計画や経営戦略、汚水処理構想を鑑み計画的に設備投資を行い、事業を継続していく。</t>
    <phoneticPr fontId="4"/>
  </si>
  <si>
    <t>①経常収支比率、②累積欠損金比率
全国平均及び類似団体平均と比較し良好な結果である。一般会計繰入金が多額となっているため、今後も収支改善を図る必要がある。
③流動比率
現金の増によって前年度より改善し全国平均を上回った。企業債償還元金が今後増加傾向になることから注視する必要がある。
④企業債残高対事業規模比率
企業債償還に対して一般会計が負担することになっているため当該値は0となっている。今後の企業債残高については、効率的な施設整備を基本として、可能な限り費用を抑制し、将来の投資に備える財源確保に努めたい。
⑤経費回収率
全国平均及び類似団体平均と比較し良好であるが、100％を下回っているため、接続率向上及び維持管理経費の削減を図っていく。
⑥汚水処理原価
低い接続率のため、全国平均及び類似団体平均と比較し高額である。
⑦施設利用率
低水準となっており、低い接続率や人口の現象が要因と考えられる。
⑧水洗化率
全国平均、類似団体を大幅に下回っている。老年世帯の率が高く、水洗化に踏み切れない家庭が多く存在することが考えられるが、今後も水洗化率向上のため普及促進に取り組んでいく。</t>
    <rPh sb="84" eb="86">
      <t>ゲンキン</t>
    </rPh>
    <rPh sb="87" eb="88">
      <t>ゾウ</t>
    </rPh>
    <rPh sb="110" eb="113">
      <t>キギョウサイ</t>
    </rPh>
    <rPh sb="292" eb="294">
      <t>シタマワ</t>
    </rPh>
    <rPh sb="301" eb="303">
      <t>セツゾク</t>
    </rPh>
    <rPh sb="303" eb="304">
      <t>リツ</t>
    </rPh>
    <rPh sb="304" eb="306">
      <t>コウジョウ</t>
    </rPh>
    <rPh sb="306" eb="307">
      <t>オヨ</t>
    </rPh>
    <rPh sb="308" eb="314">
      <t>イジカンリケイヒ</t>
    </rPh>
    <rPh sb="315" eb="317">
      <t>サクゲン</t>
    </rPh>
    <rPh sb="318" eb="319">
      <t>ハカ</t>
    </rPh>
    <rPh sb="333" eb="334">
      <t>ヒク</t>
    </rPh>
    <rPh sb="335" eb="338">
      <t>セツゾクリツ</t>
    </rPh>
    <rPh sb="342" eb="344">
      <t>ゼンコク</t>
    </rPh>
    <rPh sb="344" eb="346">
      <t>ヘイキン</t>
    </rPh>
    <rPh sb="346" eb="347">
      <t>オヨ</t>
    </rPh>
    <rPh sb="348" eb="354">
      <t>ルイジダンタイヘイキン</t>
    </rPh>
    <rPh sb="355" eb="357">
      <t>ヒカク</t>
    </rPh>
    <rPh sb="358" eb="360">
      <t>コウガク</t>
    </rPh>
    <rPh sb="372" eb="375">
      <t>テイスイジュン</t>
    </rPh>
    <rPh sb="382" eb="383">
      <t>ヒク</t>
    </rPh>
    <rPh sb="384" eb="387">
      <t>セツゾクリツ</t>
    </rPh>
    <rPh sb="388" eb="390">
      <t>ジンコウ</t>
    </rPh>
    <rPh sb="391" eb="393">
      <t>ゲンショウ</t>
    </rPh>
    <rPh sb="394" eb="396">
      <t>ヨウイン</t>
    </rPh>
    <rPh sb="397" eb="3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</si>
</sst>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830-40BB-AA9D-1B3ABB7D56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6830-40BB-AA9D-1B3ABB7D56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24.62</c:v>
                </c:pt>
                <c:pt idx="2">
                  <c:v>28.54</c:v>
                </c:pt>
                <c:pt idx="3">
                  <c:v>27.85</c:v>
                </c:pt>
                <c:pt idx="4">
                  <c:v>27.15</c:v>
                </c:pt>
              </c:numCache>
            </c:numRef>
          </c:val>
          <c:extLst>
            <c:ext xmlns:c16="http://schemas.microsoft.com/office/drawing/2014/chart" uri="{C3380CC4-5D6E-409C-BE32-E72D297353CC}">
              <c16:uniqueId val="{00000000-E797-430C-BBF8-F7A3B7AE24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E797-430C-BBF8-F7A3B7AE24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50.68</c:v>
                </c:pt>
                <c:pt idx="2">
                  <c:v>51.72</c:v>
                </c:pt>
                <c:pt idx="3">
                  <c:v>51.56</c:v>
                </c:pt>
                <c:pt idx="4">
                  <c:v>50.81</c:v>
                </c:pt>
              </c:numCache>
            </c:numRef>
          </c:val>
          <c:extLst>
            <c:ext xmlns:c16="http://schemas.microsoft.com/office/drawing/2014/chart" uri="{C3380CC4-5D6E-409C-BE32-E72D297353CC}">
              <c16:uniqueId val="{00000000-434D-4E78-9B2C-06F4094537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434D-4E78-9B2C-06F4094537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109.12</c:v>
                </c:pt>
                <c:pt idx="2">
                  <c:v>109.42</c:v>
                </c:pt>
                <c:pt idx="3">
                  <c:v>104.5</c:v>
                </c:pt>
                <c:pt idx="4">
                  <c:v>106.24</c:v>
                </c:pt>
              </c:numCache>
            </c:numRef>
          </c:val>
          <c:extLst>
            <c:ext xmlns:c16="http://schemas.microsoft.com/office/drawing/2014/chart" uri="{C3380CC4-5D6E-409C-BE32-E72D297353CC}">
              <c16:uniqueId val="{00000000-02AF-4E4D-B957-1392CA392B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2AF-4E4D-B957-1392CA392B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5.46</c:v>
                </c:pt>
                <c:pt idx="2">
                  <c:v>10.62</c:v>
                </c:pt>
                <c:pt idx="3">
                  <c:v>14.41</c:v>
                </c:pt>
                <c:pt idx="4">
                  <c:v>17.75</c:v>
                </c:pt>
              </c:numCache>
            </c:numRef>
          </c:val>
          <c:extLst>
            <c:ext xmlns:c16="http://schemas.microsoft.com/office/drawing/2014/chart" uri="{C3380CC4-5D6E-409C-BE32-E72D297353CC}">
              <c16:uniqueId val="{00000000-5429-4A73-B497-FC526A8C0A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429-4A73-B497-FC526A8C0A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C5-4414-B174-C3DFAB3565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1C5-4414-B174-C3DFAB3565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531-420B-AA57-9E2B05C5E9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531-420B-AA57-9E2B05C5E9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34.729999999999997</c:v>
                </c:pt>
                <c:pt idx="2">
                  <c:v>41.21</c:v>
                </c:pt>
                <c:pt idx="3">
                  <c:v>48.28</c:v>
                </c:pt>
                <c:pt idx="4">
                  <c:v>57.1</c:v>
                </c:pt>
              </c:numCache>
            </c:numRef>
          </c:val>
          <c:extLst>
            <c:ext xmlns:c16="http://schemas.microsoft.com/office/drawing/2014/chart" uri="{C3380CC4-5D6E-409C-BE32-E72D297353CC}">
              <c16:uniqueId val="{00000000-A3EA-475D-B7F6-33570A043E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A3EA-475D-B7F6-33570A043E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29A-4EA5-B405-5524204F3E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D29A-4EA5-B405-5524204F3E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73.58</c:v>
                </c:pt>
                <c:pt idx="2">
                  <c:v>73.28</c:v>
                </c:pt>
                <c:pt idx="3">
                  <c:v>87.59</c:v>
                </c:pt>
                <c:pt idx="4">
                  <c:v>87.98</c:v>
                </c:pt>
              </c:numCache>
            </c:numRef>
          </c:val>
          <c:extLst>
            <c:ext xmlns:c16="http://schemas.microsoft.com/office/drawing/2014/chart" uri="{C3380CC4-5D6E-409C-BE32-E72D297353CC}">
              <c16:uniqueId val="{00000000-7E68-46DA-8937-558EF18385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E68-46DA-8937-558EF18385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271.38</c:v>
                </c:pt>
                <c:pt idx="2">
                  <c:v>269.39</c:v>
                </c:pt>
                <c:pt idx="3">
                  <c:v>233.65</c:v>
                </c:pt>
                <c:pt idx="4">
                  <c:v>250.94</c:v>
                </c:pt>
              </c:numCache>
            </c:numRef>
          </c:val>
          <c:extLst>
            <c:ext xmlns:c16="http://schemas.microsoft.com/office/drawing/2014/chart" uri="{C3380CC4-5D6E-409C-BE32-E72D297353CC}">
              <c16:uniqueId val="{00000000-3561-4B73-8B3E-B0BF902BAA2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3561-4B73-8B3E-B0BF902BAA2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6" zoomScale="85" zoomScaleNormal="85" workbookViewId="0">
      <selection activeCell="AZ36" sqref="AZ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つがる市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29472</v>
      </c>
      <c r="AM8" s="41"/>
      <c r="AN8" s="41"/>
      <c r="AO8" s="41"/>
      <c r="AP8" s="41"/>
      <c r="AQ8" s="41"/>
      <c r="AR8" s="41"/>
      <c r="AS8" s="41"/>
      <c r="AT8" s="34">
        <f>データ!T6</f>
        <v>253.55</v>
      </c>
      <c r="AU8" s="34"/>
      <c r="AV8" s="34"/>
      <c r="AW8" s="34"/>
      <c r="AX8" s="34"/>
      <c r="AY8" s="34"/>
      <c r="AZ8" s="34"/>
      <c r="BA8" s="34"/>
      <c r="BB8" s="34">
        <f>データ!U6</f>
        <v>116.24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67.59</v>
      </c>
      <c r="J10" s="34"/>
      <c r="K10" s="34"/>
      <c r="L10" s="34"/>
      <c r="M10" s="34"/>
      <c r="N10" s="34"/>
      <c r="O10" s="34"/>
      <c r="P10" s="34">
        <f>データ!P6</f>
        <v>6.32</v>
      </c>
      <c r="Q10" s="34"/>
      <c r="R10" s="34"/>
      <c r="S10" s="34"/>
      <c r="T10" s="34"/>
      <c r="U10" s="34"/>
      <c r="V10" s="34"/>
      <c r="W10" s="34">
        <f>データ!Q6</f>
        <v>74.22</v>
      </c>
      <c r="X10" s="34"/>
      <c r="Y10" s="34"/>
      <c r="Z10" s="34"/>
      <c r="AA10" s="34"/>
      <c r="AB10" s="34"/>
      <c r="AC10" s="34"/>
      <c r="AD10" s="41">
        <f>データ!R6</f>
        <v>3410</v>
      </c>
      <c r="AE10" s="41"/>
      <c r="AF10" s="41"/>
      <c r="AG10" s="41"/>
      <c r="AH10" s="41"/>
      <c r="AI10" s="41"/>
      <c r="AJ10" s="41"/>
      <c r="AK10" s="2"/>
      <c r="AL10" s="41">
        <f>データ!V6</f>
        <v>1844</v>
      </c>
      <c r="AM10" s="41"/>
      <c r="AN10" s="41"/>
      <c r="AO10" s="41"/>
      <c r="AP10" s="41"/>
      <c r="AQ10" s="41"/>
      <c r="AR10" s="41"/>
      <c r="AS10" s="41"/>
      <c r="AT10" s="34">
        <f>データ!W6</f>
        <v>1.35</v>
      </c>
      <c r="AU10" s="34"/>
      <c r="AV10" s="34"/>
      <c r="AW10" s="34"/>
      <c r="AX10" s="34"/>
      <c r="AY10" s="34"/>
      <c r="AZ10" s="34"/>
      <c r="BA10" s="34"/>
      <c r="BB10" s="34">
        <f>データ!X6</f>
        <v>1365.93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Zhpelj8h5Ss4xaMy9lKTKCtQrpabCYARm7ZqCH0WeCILYz8MI1o9zkpC9Rfv4fk0PnnjcoijejRJt3a5AM1lLg==" saltValue="cUDpQJSEsADbI+O9h0fx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22098</v>
      </c>
      <c r="D6" s="19">
        <f t="shared" si="3"/>
        <v>46</v>
      </c>
      <c r="E6" s="19">
        <f t="shared" si="3"/>
        <v>17</v>
      </c>
      <c r="F6" s="19">
        <f t="shared" si="3"/>
        <v>4</v>
      </c>
      <c r="G6" s="19">
        <f t="shared" si="3"/>
        <v>0</v>
      </c>
      <c r="H6" s="19" t="str">
        <f t="shared" si="3"/>
        <v>青森県　つがる市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67.59</v>
      </c>
      <c r="P6" s="20">
        <f t="shared" si="3"/>
        <v>6.32</v>
      </c>
      <c r="Q6" s="20">
        <f t="shared" si="3"/>
        <v>74.22</v>
      </c>
      <c r="R6" s="20">
        <f t="shared" si="3"/>
        <v>3410</v>
      </c>
      <c r="S6" s="20">
        <f t="shared" si="3"/>
        <v>29472</v>
      </c>
      <c r="T6" s="20">
        <f t="shared" si="3"/>
        <v>253.55</v>
      </c>
      <c r="U6" s="20">
        <f t="shared" si="3"/>
        <v>116.24</v>
      </c>
      <c r="V6" s="20">
        <f t="shared" si="3"/>
        <v>1844</v>
      </c>
      <c r="W6" s="20">
        <f t="shared" si="3"/>
        <v>1.35</v>
      </c>
      <c r="X6" s="20">
        <f t="shared" si="3"/>
        <v>1365.93</v>
      </c>
      <c r="Y6" s="21" t="str">
        <f>IF(Y7="",NA(),Y7)</f>
        <v>-</v>
      </c>
      <c r="Z6" s="21">
        <f t="shared" ref="Z6:AH6" si="4">IF(Z7="",NA(),Z7)</f>
        <v>109.12</v>
      </c>
      <c r="AA6" s="21">
        <f t="shared" si="4"/>
        <v>109.42</v>
      </c>
      <c r="AB6" s="21">
        <f t="shared" si="4"/>
        <v>104.5</v>
      </c>
      <c r="AC6" s="21">
        <f t="shared" si="4"/>
        <v>106.24</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34.729999999999997</v>
      </c>
      <c r="AW6" s="21">
        <f t="shared" si="6"/>
        <v>41.21</v>
      </c>
      <c r="AX6" s="21">
        <f t="shared" si="6"/>
        <v>48.28</v>
      </c>
      <c r="AY6" s="21">
        <f t="shared" si="6"/>
        <v>57.1</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73.58</v>
      </c>
      <c r="BS6" s="21">
        <f t="shared" si="8"/>
        <v>73.28</v>
      </c>
      <c r="BT6" s="21">
        <f t="shared" si="8"/>
        <v>87.59</v>
      </c>
      <c r="BU6" s="21">
        <f t="shared" si="8"/>
        <v>87.98</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271.38</v>
      </c>
      <c r="CD6" s="21">
        <f t="shared" si="9"/>
        <v>269.39</v>
      </c>
      <c r="CE6" s="21">
        <f t="shared" si="9"/>
        <v>233.65</v>
      </c>
      <c r="CF6" s="21">
        <f t="shared" si="9"/>
        <v>250.94</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24.62</v>
      </c>
      <c r="CO6" s="21">
        <f t="shared" si="10"/>
        <v>28.54</v>
      </c>
      <c r="CP6" s="21">
        <f t="shared" si="10"/>
        <v>27.85</v>
      </c>
      <c r="CQ6" s="21">
        <f t="shared" si="10"/>
        <v>27.15</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50.68</v>
      </c>
      <c r="CZ6" s="21">
        <f t="shared" si="11"/>
        <v>51.72</v>
      </c>
      <c r="DA6" s="21">
        <f t="shared" si="11"/>
        <v>51.56</v>
      </c>
      <c r="DB6" s="21">
        <f t="shared" si="11"/>
        <v>50.81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5.46</v>
      </c>
      <c r="DK6" s="21">
        <f t="shared" si="12"/>
        <v>10.62</v>
      </c>
      <c r="DL6" s="21">
        <f t="shared" si="12"/>
        <v>14.41</v>
      </c>
      <c r="DM6" s="21">
        <f t="shared" si="12"/>
        <v>17.75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22098</v>
      </c>
      <c r="D7" s="23">
        <v>46</v>
      </c>
      <c r="E7" s="23">
        <v>17</v>
      </c>
      <c r="F7" s="23">
        <v>4</v>
      </c>
      <c r="G7" s="23">
        <v>0</v>
      </c>
      <c r="H7" s="23" t="s">
        <v>96</v>
      </c>
      <c r="I7" s="23" t="s">
        <v>97</v>
      </c>
      <c r="J7" s="23" t="s">
        <v>98</v>
      </c>
      <c r="K7" s="23" t="s">
        <v>99</v>
      </c>
      <c r="L7" s="23" t="s">
        <v>100</v>
      </c>
      <c r="M7" s="23" t="s">
        <v>101</v>
      </c>
      <c r="N7" s="24" t="s">
        <v>102</v>
      </c>
      <c r="O7" s="24">
        <v>67.59</v>
      </c>
      <c r="P7" s="24">
        <v>6.32</v>
      </c>
      <c r="Q7" s="24">
        <v>74.22</v>
      </c>
      <c r="R7" s="24">
        <v>3410</v>
      </c>
      <c r="S7" s="24">
        <v>29472</v>
      </c>
      <c r="T7" s="24">
        <v>253.55</v>
      </c>
      <c r="U7" s="24">
        <v>116.24</v>
      </c>
      <c r="V7" s="24">
        <v>1844</v>
      </c>
      <c r="W7" s="24">
        <v>1.35</v>
      </c>
      <c r="X7" s="24">
        <v>1365.93</v>
      </c>
      <c r="Y7" s="24" t="s">
        <v>102</v>
      </c>
      <c r="Z7" s="24">
        <v>109.12</v>
      </c>
      <c r="AA7" s="24">
        <v>109.42</v>
      </c>
      <c r="AB7" s="24">
        <v>104.5</v>
      </c>
      <c r="AC7" s="24">
        <v>106.24</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34.729999999999997</v>
      </c>
      <c r="AW7" s="24">
        <v>41.21</v>
      </c>
      <c r="AX7" s="24">
        <v>48.28</v>
      </c>
      <c r="AY7" s="24">
        <v>57.1</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73.58</v>
      </c>
      <c r="BS7" s="24">
        <v>73.28</v>
      </c>
      <c r="BT7" s="24">
        <v>87.59</v>
      </c>
      <c r="BU7" s="24">
        <v>87.98</v>
      </c>
      <c r="BV7" s="24" t="s">
        <v>102</v>
      </c>
      <c r="BW7" s="24">
        <v>73.36</v>
      </c>
      <c r="BX7" s="24">
        <v>72.599999999999994</v>
      </c>
      <c r="BY7" s="24">
        <v>69.430000000000007</v>
      </c>
      <c r="BZ7" s="24">
        <v>70.709999999999994</v>
      </c>
      <c r="CA7" s="24">
        <v>75.33</v>
      </c>
      <c r="CB7" s="24" t="s">
        <v>102</v>
      </c>
      <c r="CC7" s="24">
        <v>271.38</v>
      </c>
      <c r="CD7" s="24">
        <v>269.39</v>
      </c>
      <c r="CE7" s="24">
        <v>233.65</v>
      </c>
      <c r="CF7" s="24">
        <v>250.94</v>
      </c>
      <c r="CG7" s="24" t="s">
        <v>102</v>
      </c>
      <c r="CH7" s="24">
        <v>224.88</v>
      </c>
      <c r="CI7" s="24">
        <v>228.64</v>
      </c>
      <c r="CJ7" s="24">
        <v>239.46</v>
      </c>
      <c r="CK7" s="24">
        <v>233.15</v>
      </c>
      <c r="CL7" s="24">
        <v>215.73</v>
      </c>
      <c r="CM7" s="24" t="s">
        <v>102</v>
      </c>
      <c r="CN7" s="24">
        <v>24.62</v>
      </c>
      <c r="CO7" s="24">
        <v>28.54</v>
      </c>
      <c r="CP7" s="24">
        <v>27.85</v>
      </c>
      <c r="CQ7" s="24">
        <v>27.15</v>
      </c>
      <c r="CR7" s="24" t="s">
        <v>102</v>
      </c>
      <c r="CS7" s="24">
        <v>42.4</v>
      </c>
      <c r="CT7" s="24">
        <v>42.28</v>
      </c>
      <c r="CU7" s="24">
        <v>41.06</v>
      </c>
      <c r="CV7" s="24">
        <v>42.09</v>
      </c>
      <c r="CW7" s="24">
        <v>43.28</v>
      </c>
      <c r="CX7" s="24" t="s">
        <v>102</v>
      </c>
      <c r="CY7" s="24">
        <v>50.68</v>
      </c>
      <c r="CZ7" s="24">
        <v>51.72</v>
      </c>
      <c r="DA7" s="24">
        <v>51.56</v>
      </c>
      <c r="DB7" s="24">
        <v>50.81</v>
      </c>
      <c r="DC7" s="24" t="s">
        <v>102</v>
      </c>
      <c r="DD7" s="24">
        <v>84.19</v>
      </c>
      <c r="DE7" s="24">
        <v>84.34</v>
      </c>
      <c r="DF7" s="24">
        <v>84.34</v>
      </c>
      <c r="DG7" s="24">
        <v>84.73</v>
      </c>
      <c r="DH7" s="24">
        <v>86.21</v>
      </c>
      <c r="DI7" s="24" t="s">
        <v>102</v>
      </c>
      <c r="DJ7" s="24">
        <v>5.46</v>
      </c>
      <c r="DK7" s="24">
        <v>10.62</v>
      </c>
      <c r="DL7" s="24">
        <v>14.41</v>
      </c>
      <c r="DM7" s="24">
        <v>17.75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新岡 祐哉</cp:lastModifiedBy>
  <cp:lastPrinted>2025-02-03T08:21:40Z</cp:lastPrinted>
  <dcterms:created xsi:type="dcterms:W3CDTF">2025-01-24T07:09:11Z</dcterms:created>
  <dcterms:modified xsi:type="dcterms:W3CDTF">2025-02-17T04:42:48Z</dcterms:modified>
  <cp:category/>
</cp:coreProperties>
</file>