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2ptUEb1d3bN/j44w4TRJKXQET9QMLa2nIbRjgD0J6Px6Cj9iOdWn6rgw4BeENaARdRmOo/Pk9qWOP4xGDfEug==" workbookSaltValue="NLvViySVRLrcovT/Dh+OHg==" workbookSpinCount="100000"/>
  <bookViews>
    <workbookView xWindow="0" yWindow="0" windowWidth="28800" windowHeight="1221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<sst xmlns="http://schemas.openxmlformats.org/spreadsheetml/2006/main" xmlns:r="http://schemas.openxmlformats.org/officeDocument/2006/relationships" count="116" uniqueCount="116">
  <si>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</si>
  <si>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</si>
  <si>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</si>
  <si>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</si>
  <si>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</si>
  <si>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</si>
  <si>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</si>
  <si>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</si>
  <si>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</si>
  <si>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</si>
  <si>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</si>
  <si>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</si>
  <si>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</si>
  <si>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</si>
  <si>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</si>
  <si>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</si>
  <si>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</si>
  <si>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</si>
  <si>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</si>
  <si>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</si>
  <si>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</si>
  <si>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</si>
  <si>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</si>
  <si>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</si>
  <si>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</si>
  <si>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</si>
  <si>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</si>
  <si>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</si>
  <si>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</si>
  <si>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</si>
  <si>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</si>
  <si>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</si>
  <si>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</si>
  <si>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</si>
  <si>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</si>
  <si>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</si>
  <si>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</si>
  <si>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</si>
  <si>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</si>
  <si>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</si>
  <si>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</si>
  <si>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</si>
  <si>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</si>
  <si>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</si>
  <si>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</si>
  <si>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</si>
  <si>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</si>
  <si>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</si>
  <si>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</si>
  <si>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</si>
  <si>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</si>
  <si>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</si>
  <si>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</si>
  <si>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</si>
  <si>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</si>
  <si>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</si>
  <si>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</si>
  <si>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</si>
  <si>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</si>
  <si>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</si>
  <si>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</si>
  <si>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</si>
  <si>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</si>
  <si>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</si>
  <si>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</si>
  <si>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</si>
  <si>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</si>
  <si>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</si>
  <si>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</si>
  <si>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</si>
  <si>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</si>
  <si>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</si>
  <si>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</si>
  <si>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</si>
  <si>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</si>
  <si>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</si>
  <si>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</si>
  <si>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</si>
  <si>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</si>
  <si>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</si>
  <si>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</si>
  <si>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</si>
  <si>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</si>
  <si>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</si>
  <si>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</si>
  <si>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</si>
  <si>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</si>
  <si>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</si>
  <si>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</si>
  <si>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</si>
  <si>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</si>
  <si>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</si>
  <si>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</si>
  <si>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</si>
  <si>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</si>
  <si>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</si>
  <si>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</si>
  <si>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</si>
  <si>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</si>
  <si>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</si>
  <si>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</si>
  <si>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</si>
  <si>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</si>
  <si>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</si>
  <si>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</si>
  <si>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</si>
  <si>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</si>
  <si>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</si>
  <si>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</si>
  <si>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</si>
  <si>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</si>
  <si>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</si>
  <si>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</si>
  <si>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r>
      <t>　</t>
    </r>
    <r>
      <rPr>
        <sz val="11"/>
        <color theme="1"/>
        <rFont val="ＭＳ ゴシック"/>
      </rPr>
      <t>施設維持管理費と償還金に対して営業収益（使用料収入）に不足が生じるため、一般会計の基準外繰入金として他会計から営業補助していただく形で収支均衡を保っている。
　施設の老朽化に伴い施設維持管理費も増加傾向にある。今後も町当局と財政部局と財政状況を踏まえ機能保全計画に基づき補助事業を活用した長寿命化を図りつつ、近隣施設の統廃合、又はダウンサイジングについて検討が必要である。
　なお、経営健全化の取組の一環として、令和６年４月１日より公営企業法を適用（全部）している。</t>
    </r>
    <rPh sb="214" eb="215">
      <t>ヒ</t>
    </rPh>
    <phoneticPr fontId="1"/>
  </si>
  <si>
    <r>
      <t xml:space="preserve"> </t>
    </r>
    <r>
      <rPr>
        <sz val="11"/>
        <color theme="1"/>
        <rFont val="ＭＳ ゴシック"/>
      </rPr>
      <t>「③管渠改善率」は０%となっている。当町の漁業集落排水事業の供用開始は、平成１２年に茂浦地区、平成１６年に東田沢地区、平成２４年に清水川地区と比較的新しため、法定耐用年数を超えた(令和２９年頃）管渠延長が無いためである。</t>
    </r>
    <rPh sb="66" eb="67">
      <t>キヨ</t>
    </rPh>
    <phoneticPr fontId="1"/>
  </si>
  <si>
    <t>　当町の漁業集落排水事業は、最も早い供用開始地区で２３年経過しており、まだ建設改良費の起債償還期間内であることから、「①収益的収支比率」は低くなっている。接続率は約５割程度であるが、「⑤経費回収率」は低く、一般会計繰入金に依存した経営となっている。「⑥汚水処理原価」は昨年に比べ減少し、減少の要因は主に人口減少に伴う有収水量の減少である。また、類似団体平均、全国平均と比較し、低い値で推移していることから、効率的な汚水処理が実施されているとは言えないため、今後は維持管理などの見直しに加え、使用料体系の見直しなども検討する必要がある。
　「⑦施設利用率」は、近年ほぼ横ばいであり、人口減少の影響を考慮した場合、利用率の増加は見込めない。
　「⑧水洗化率」は、処理区域内の管渠整備前に個人で設置した合併処理浄化槽が多数存在することから、類似団体平均値より低くなっている。</t>
    <rPh sb="228" eb="230">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</si>
</sst>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R&quot;yy"/>
    <numFmt numFmtId="176" formatCode="#,##0.00;&quot;△&quot;#,##0.00"/>
    <numFmt numFmtId="180" formatCode="#,##0.00;&quot;△&quot;#,##0.00;&quot;-&quot;"/>
    <numFmt numFmtId="177" formatCode="#,##0;&quot;△&quot;#,##0"/>
    <numFmt numFmtId="179"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1.6</c:v>
                </c:pt>
                <c:pt idx="2">
                  <c:v>1.e-002</c:v>
                </c:pt>
                <c:pt idx="3">
                  <c:v>1.e-002</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23.27</c:v>
                </c:pt>
                <c:pt idx="1">
                  <c:v>24.06</c:v>
                </c:pt>
                <c:pt idx="2">
                  <c:v>24.4</c:v>
                </c:pt>
                <c:pt idx="3">
                  <c:v>24.29</c:v>
                </c:pt>
                <c:pt idx="4">
                  <c:v>24.29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32.479999999999997</c:v>
                </c:pt>
                <c:pt idx="1">
                  <c:v>30.19</c:v>
                </c:pt>
                <c:pt idx="2">
                  <c:v>28.77</c:v>
                </c:pt>
                <c:pt idx="3">
                  <c:v>26.22</c:v>
                </c:pt>
                <c:pt idx="4">
                  <c:v>26.12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56.35</c:v>
                </c:pt>
                <c:pt idx="1">
                  <c:v>58.7</c:v>
                </c:pt>
                <c:pt idx="2">
                  <c:v>57.58</c:v>
                </c:pt>
                <c:pt idx="3">
                  <c:v>58.29</c:v>
                </c:pt>
                <c:pt idx="4">
                  <c:v>59.52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79.2</c:v>
                </c:pt>
                <c:pt idx="1">
                  <c:v>79.09</c:v>
                </c:pt>
                <c:pt idx="2">
                  <c:v>78.900000000000006</c:v>
                </c:pt>
                <c:pt idx="3">
                  <c:v>78.03</c:v>
                </c:pt>
                <c:pt idx="4">
                  <c:v>78.55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75.849999999999994</c:v>
                </c:pt>
                <c:pt idx="1">
                  <c:v>80.099999999999994</c:v>
                </c:pt>
                <c:pt idx="2">
                  <c:v>73.8</c:v>
                </c:pt>
                <c:pt idx="3">
                  <c:v>72.7</c:v>
                </c:pt>
                <c:pt idx="4">
                  <c:v>71.31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998.42</c:v>
                </c:pt>
                <c:pt idx="1">
                  <c:v>1095.52</c:v>
                </c:pt>
                <c:pt idx="2">
                  <c:v>1056.55</c:v>
                </c:pt>
                <c:pt idx="3">
                  <c:v>1278.54</c:v>
                </c:pt>
                <c:pt idx="4">
                  <c:v>1149.7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34.92</c:v>
                </c:pt>
                <c:pt idx="1">
                  <c:v>43.04</c:v>
                </c:pt>
                <c:pt idx="2">
                  <c:v>35.25</c:v>
                </c:pt>
                <c:pt idx="3">
                  <c:v>37.31</c:v>
                </c:pt>
                <c:pt idx="4">
                  <c:v>36.07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41.41</c:v>
                </c:pt>
                <c:pt idx="1">
                  <c:v>39.64</c:v>
                </c:pt>
                <c:pt idx="2">
                  <c:v>40</c:v>
                </c:pt>
                <c:pt idx="3">
                  <c:v>38.74</c:v>
                </c:pt>
                <c:pt idx="4">
                  <c:v>35.96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447.92</c:v>
                </c:pt>
                <c:pt idx="1">
                  <c:v>360.92</c:v>
                </c:pt>
                <c:pt idx="2">
                  <c:v>460.56</c:v>
                </c:pt>
                <c:pt idx="3">
                  <c:v>425.72</c:v>
                </c:pt>
                <c:pt idx="4">
                  <c:v>409.46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417.56</c:v>
                </c:pt>
                <c:pt idx="1">
                  <c:v>449.72</c:v>
                </c:pt>
                <c:pt idx="2">
                  <c:v>437.27</c:v>
                </c:pt>
                <c:pt idx="3">
                  <c:v>456.72</c:v>
                </c:pt>
                <c:pt idx="4">
                  <c:v>481.96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【1,069.89】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【28.16】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【426.52】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O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9948</v>
      </c>
      <c r="AM8" s="21"/>
      <c r="AN8" s="21"/>
      <c r="AO8" s="21"/>
      <c r="AP8" s="21"/>
      <c r="AQ8" s="21"/>
      <c r="AR8" s="21"/>
      <c r="AS8" s="21"/>
      <c r="AT8" s="7">
        <f>データ!T6</f>
        <v>217.09</v>
      </c>
      <c r="AU8" s="7"/>
      <c r="AV8" s="7"/>
      <c r="AW8" s="7"/>
      <c r="AX8" s="7"/>
      <c r="AY8" s="7"/>
      <c r="AZ8" s="7"/>
      <c r="BA8" s="7"/>
      <c r="BB8" s="7">
        <f>データ!U6</f>
        <v>45.82</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f>データ!N6</f>
        <v>2.6</v>
      </c>
      <c r="C10" s="7"/>
      <c r="D10" s="7"/>
      <c r="E10" s="7"/>
      <c r="F10" s="7"/>
      <c r="G10" s="7"/>
      <c r="H10" s="7"/>
      <c r="I10" s="7" t="str">
        <f>データ!O6</f>
        <v>該当数値なし</v>
      </c>
      <c r="J10" s="7"/>
      <c r="K10" s="7"/>
      <c r="L10" s="7"/>
      <c r="M10" s="7"/>
      <c r="N10" s="7"/>
      <c r="O10" s="7"/>
      <c r="P10" s="7">
        <f>データ!P6</f>
        <v>17.55</v>
      </c>
      <c r="Q10" s="7"/>
      <c r="R10" s="7"/>
      <c r="S10" s="7"/>
      <c r="T10" s="7"/>
      <c r="U10" s="7"/>
      <c r="V10" s="7"/>
      <c r="W10" s="7">
        <f>データ!Q6</f>
        <v>100</v>
      </c>
      <c r="X10" s="7"/>
      <c r="Y10" s="7"/>
      <c r="Z10" s="7"/>
      <c r="AA10" s="7"/>
      <c r="AB10" s="7"/>
      <c r="AC10" s="7"/>
      <c r="AD10" s="21">
        <f>データ!R6</f>
        <v>2980</v>
      </c>
      <c r="AE10" s="21"/>
      <c r="AF10" s="21"/>
      <c r="AG10" s="21"/>
      <c r="AH10" s="21"/>
      <c r="AI10" s="21"/>
      <c r="AJ10" s="21"/>
      <c r="AK10" s="2"/>
      <c r="AL10" s="21">
        <f>データ!V6</f>
        <v>1734</v>
      </c>
      <c r="AM10" s="21"/>
      <c r="AN10" s="21"/>
      <c r="AO10" s="21"/>
      <c r="AP10" s="21"/>
      <c r="AQ10" s="21"/>
      <c r="AR10" s="21"/>
      <c r="AS10" s="21"/>
      <c r="AT10" s="7">
        <f>データ!W6</f>
        <v>0.86</v>
      </c>
      <c r="AU10" s="7"/>
      <c r="AV10" s="7"/>
      <c r="AW10" s="7"/>
      <c r="AX10" s="7"/>
      <c r="AY10" s="7"/>
      <c r="AZ10" s="7"/>
      <c r="BA10" s="7"/>
      <c r="BB10" s="7">
        <f>データ!X6</f>
        <v>2016.28</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14</v>
      </c>
      <c r="J85" s="12" t="s">
        <v>49</v>
      </c>
      <c r="K85" s="12" t="s">
        <v>50</v>
      </c>
      <c r="L85" s="12" t="s">
        <v>1</v>
      </c>
      <c r="M85" s="12" t="s">
        <v>35</v>
      </c>
      <c r="N85" s="12" t="s">
        <v>51</v>
      </c>
      <c r="O85" s="12" t="s">
        <v>52</v>
      </c>
    </row>
    <row r="86" spans="1:78" hidden="1">
      <c r="B86" s="12"/>
      <c r="C86" s="12"/>
      <c r="D86" s="12"/>
      <c r="E86" s="12" t="str">
        <f>データ!AI6</f>
        <v/>
      </c>
      <c r="F86" s="12" t="s">
        <v>39</v>
      </c>
      <c r="G86" s="12" t="s">
        <v>39</v>
      </c>
      <c r="H86" s="12" t="str">
        <f>データ!BP6</f>
        <v>【1,069.89】</v>
      </c>
      <c r="I86" s="12" t="str">
        <f>データ!CA6</f>
        <v>【39.89】</v>
      </c>
      <c r="J86" s="12" t="str">
        <f>データ!CL6</f>
        <v>【426.52】</v>
      </c>
      <c r="K86" s="12" t="str">
        <f>データ!CW6</f>
        <v>【28.16】</v>
      </c>
      <c r="L86" s="12" t="str">
        <f>データ!DH6</f>
        <v>【80.73】</v>
      </c>
      <c r="M86" s="12" t="s">
        <v>39</v>
      </c>
      <c r="N86" s="12" t="s">
        <v>39</v>
      </c>
      <c r="O86" s="12" t="str">
        <f>データ!EO6</f>
        <v>【0.00】</v>
      </c>
    </row>
  </sheetData>
  <sheetProtection algorithmName="SHA-512" hashValue="AdyXspC8gwRSCTFpxMIghad/Rp7QxX7UuMZlWKQqGB9OYxcIc0GDXd2ec1hMPDDRgNA4w17bO5JcK4WubdsbIA==" saltValue="AIHOICFwuTGLu9t8ZNszH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0</v>
      </c>
      <c r="C3" s="58" t="s">
        <v>58</v>
      </c>
      <c r="D3" s="58" t="s">
        <v>59</v>
      </c>
      <c r="E3" s="58" t="s">
        <v>7</v>
      </c>
      <c r="F3" s="58" t="s">
        <v>6</v>
      </c>
      <c r="G3" s="58" t="s">
        <v>25</v>
      </c>
      <c r="H3" s="64" t="s">
        <v>55</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60</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61</v>
      </c>
      <c r="BG4" s="76"/>
      <c r="BH4" s="76"/>
      <c r="BI4" s="76"/>
      <c r="BJ4" s="76"/>
      <c r="BK4" s="76"/>
      <c r="BL4" s="76"/>
      <c r="BM4" s="76"/>
      <c r="BN4" s="76"/>
      <c r="BO4" s="76"/>
      <c r="BP4" s="76"/>
      <c r="BQ4" s="76" t="s">
        <v>4</v>
      </c>
      <c r="BR4" s="76"/>
      <c r="BS4" s="76"/>
      <c r="BT4" s="76"/>
      <c r="BU4" s="76"/>
      <c r="BV4" s="76"/>
      <c r="BW4" s="76"/>
      <c r="BX4" s="76"/>
      <c r="BY4" s="76"/>
      <c r="BZ4" s="76"/>
      <c r="CA4" s="76"/>
      <c r="CB4" s="76" t="s">
        <v>62</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63</v>
      </c>
      <c r="V5" s="66" t="s">
        <v>81</v>
      </c>
      <c r="W5" s="66" t="s">
        <v>82</v>
      </c>
      <c r="X5" s="66" t="s">
        <v>83</v>
      </c>
      <c r="Y5" s="66" t="s">
        <v>84</v>
      </c>
      <c r="Z5" s="66" t="s">
        <v>85</v>
      </c>
      <c r="AA5" s="66" t="s">
        <v>86</v>
      </c>
      <c r="AB5" s="66" t="s">
        <v>87</v>
      </c>
      <c r="AC5" s="66" t="s">
        <v>88</v>
      </c>
      <c r="AD5" s="66" t="s">
        <v>89</v>
      </c>
      <c r="AE5" s="66" t="s">
        <v>91</v>
      </c>
      <c r="AF5" s="66" t="s">
        <v>92</v>
      </c>
      <c r="AG5" s="66" t="s">
        <v>93</v>
      </c>
      <c r="AH5" s="66" t="s">
        <v>94</v>
      </c>
      <c r="AI5" s="66" t="s">
        <v>44</v>
      </c>
      <c r="AJ5" s="66" t="s">
        <v>84</v>
      </c>
      <c r="AK5" s="66" t="s">
        <v>85</v>
      </c>
      <c r="AL5" s="66" t="s">
        <v>86</v>
      </c>
      <c r="AM5" s="66" t="s">
        <v>87</v>
      </c>
      <c r="AN5" s="66" t="s">
        <v>88</v>
      </c>
      <c r="AO5" s="66" t="s">
        <v>89</v>
      </c>
      <c r="AP5" s="66" t="s">
        <v>91</v>
      </c>
      <c r="AQ5" s="66" t="s">
        <v>92</v>
      </c>
      <c r="AR5" s="66" t="s">
        <v>93</v>
      </c>
      <c r="AS5" s="66" t="s">
        <v>94</v>
      </c>
      <c r="AT5" s="66" t="s">
        <v>90</v>
      </c>
      <c r="AU5" s="66" t="s">
        <v>84</v>
      </c>
      <c r="AV5" s="66" t="s">
        <v>85</v>
      </c>
      <c r="AW5" s="66" t="s">
        <v>86</v>
      </c>
      <c r="AX5" s="66" t="s">
        <v>87</v>
      </c>
      <c r="AY5" s="66" t="s">
        <v>88</v>
      </c>
      <c r="AZ5" s="66" t="s">
        <v>89</v>
      </c>
      <c r="BA5" s="66" t="s">
        <v>91</v>
      </c>
      <c r="BB5" s="66" t="s">
        <v>92</v>
      </c>
      <c r="BC5" s="66" t="s">
        <v>93</v>
      </c>
      <c r="BD5" s="66" t="s">
        <v>94</v>
      </c>
      <c r="BE5" s="66" t="s">
        <v>90</v>
      </c>
      <c r="BF5" s="66" t="s">
        <v>84</v>
      </c>
      <c r="BG5" s="66" t="s">
        <v>85</v>
      </c>
      <c r="BH5" s="66" t="s">
        <v>86</v>
      </c>
      <c r="BI5" s="66" t="s">
        <v>87</v>
      </c>
      <c r="BJ5" s="66" t="s">
        <v>88</v>
      </c>
      <c r="BK5" s="66" t="s">
        <v>89</v>
      </c>
      <c r="BL5" s="66" t="s">
        <v>91</v>
      </c>
      <c r="BM5" s="66" t="s">
        <v>92</v>
      </c>
      <c r="BN5" s="66" t="s">
        <v>93</v>
      </c>
      <c r="BO5" s="66" t="s">
        <v>94</v>
      </c>
      <c r="BP5" s="66" t="s">
        <v>90</v>
      </c>
      <c r="BQ5" s="66" t="s">
        <v>84</v>
      </c>
      <c r="BR5" s="66" t="s">
        <v>85</v>
      </c>
      <c r="BS5" s="66" t="s">
        <v>86</v>
      </c>
      <c r="BT5" s="66" t="s">
        <v>87</v>
      </c>
      <c r="BU5" s="66" t="s">
        <v>88</v>
      </c>
      <c r="BV5" s="66" t="s">
        <v>89</v>
      </c>
      <c r="BW5" s="66" t="s">
        <v>91</v>
      </c>
      <c r="BX5" s="66" t="s">
        <v>92</v>
      </c>
      <c r="BY5" s="66" t="s">
        <v>93</v>
      </c>
      <c r="BZ5" s="66" t="s">
        <v>94</v>
      </c>
      <c r="CA5" s="66" t="s">
        <v>90</v>
      </c>
      <c r="CB5" s="66" t="s">
        <v>84</v>
      </c>
      <c r="CC5" s="66" t="s">
        <v>85</v>
      </c>
      <c r="CD5" s="66" t="s">
        <v>86</v>
      </c>
      <c r="CE5" s="66" t="s">
        <v>87</v>
      </c>
      <c r="CF5" s="66" t="s">
        <v>88</v>
      </c>
      <c r="CG5" s="66" t="s">
        <v>89</v>
      </c>
      <c r="CH5" s="66" t="s">
        <v>91</v>
      </c>
      <c r="CI5" s="66" t="s">
        <v>92</v>
      </c>
      <c r="CJ5" s="66" t="s">
        <v>93</v>
      </c>
      <c r="CK5" s="66" t="s">
        <v>94</v>
      </c>
      <c r="CL5" s="66" t="s">
        <v>90</v>
      </c>
      <c r="CM5" s="66" t="s">
        <v>84</v>
      </c>
      <c r="CN5" s="66" t="s">
        <v>85</v>
      </c>
      <c r="CO5" s="66" t="s">
        <v>86</v>
      </c>
      <c r="CP5" s="66" t="s">
        <v>87</v>
      </c>
      <c r="CQ5" s="66" t="s">
        <v>88</v>
      </c>
      <c r="CR5" s="66" t="s">
        <v>89</v>
      </c>
      <c r="CS5" s="66" t="s">
        <v>91</v>
      </c>
      <c r="CT5" s="66" t="s">
        <v>92</v>
      </c>
      <c r="CU5" s="66" t="s">
        <v>93</v>
      </c>
      <c r="CV5" s="66" t="s">
        <v>94</v>
      </c>
      <c r="CW5" s="66" t="s">
        <v>90</v>
      </c>
      <c r="CX5" s="66" t="s">
        <v>84</v>
      </c>
      <c r="CY5" s="66" t="s">
        <v>85</v>
      </c>
      <c r="CZ5" s="66" t="s">
        <v>86</v>
      </c>
      <c r="DA5" s="66" t="s">
        <v>87</v>
      </c>
      <c r="DB5" s="66" t="s">
        <v>88</v>
      </c>
      <c r="DC5" s="66" t="s">
        <v>89</v>
      </c>
      <c r="DD5" s="66" t="s">
        <v>91</v>
      </c>
      <c r="DE5" s="66" t="s">
        <v>92</v>
      </c>
      <c r="DF5" s="66" t="s">
        <v>93</v>
      </c>
      <c r="DG5" s="66" t="s">
        <v>94</v>
      </c>
      <c r="DH5" s="66" t="s">
        <v>90</v>
      </c>
      <c r="DI5" s="66" t="s">
        <v>84</v>
      </c>
      <c r="DJ5" s="66" t="s">
        <v>85</v>
      </c>
      <c r="DK5" s="66" t="s">
        <v>86</v>
      </c>
      <c r="DL5" s="66" t="s">
        <v>87</v>
      </c>
      <c r="DM5" s="66" t="s">
        <v>88</v>
      </c>
      <c r="DN5" s="66" t="s">
        <v>89</v>
      </c>
      <c r="DO5" s="66" t="s">
        <v>91</v>
      </c>
      <c r="DP5" s="66" t="s">
        <v>92</v>
      </c>
      <c r="DQ5" s="66" t="s">
        <v>93</v>
      </c>
      <c r="DR5" s="66" t="s">
        <v>94</v>
      </c>
      <c r="DS5" s="66" t="s">
        <v>90</v>
      </c>
      <c r="DT5" s="66" t="s">
        <v>84</v>
      </c>
      <c r="DU5" s="66" t="s">
        <v>85</v>
      </c>
      <c r="DV5" s="66" t="s">
        <v>86</v>
      </c>
      <c r="DW5" s="66" t="s">
        <v>87</v>
      </c>
      <c r="DX5" s="66" t="s">
        <v>88</v>
      </c>
      <c r="DY5" s="66" t="s">
        <v>89</v>
      </c>
      <c r="DZ5" s="66" t="s">
        <v>91</v>
      </c>
      <c r="EA5" s="66" t="s">
        <v>92</v>
      </c>
      <c r="EB5" s="66" t="s">
        <v>93</v>
      </c>
      <c r="EC5" s="66" t="s">
        <v>94</v>
      </c>
      <c r="ED5" s="66" t="s">
        <v>90</v>
      </c>
      <c r="EE5" s="66" t="s">
        <v>84</v>
      </c>
      <c r="EF5" s="66" t="s">
        <v>85</v>
      </c>
      <c r="EG5" s="66" t="s">
        <v>86</v>
      </c>
      <c r="EH5" s="66" t="s">
        <v>87</v>
      </c>
      <c r="EI5" s="66" t="s">
        <v>88</v>
      </c>
      <c r="EJ5" s="66" t="s">
        <v>89</v>
      </c>
      <c r="EK5" s="66" t="s">
        <v>91</v>
      </c>
      <c r="EL5" s="66" t="s">
        <v>92</v>
      </c>
      <c r="EM5" s="66" t="s">
        <v>93</v>
      </c>
      <c r="EN5" s="66" t="s">
        <v>94</v>
      </c>
      <c r="EO5" s="66" t="s">
        <v>90</v>
      </c>
    </row>
    <row r="6" spans="1:145" s="55" customFormat="1">
      <c r="A6" s="56" t="s">
        <v>95</v>
      </c>
      <c r="B6" s="61">
        <f t="shared" ref="B6:X6" si="1">B7</f>
        <v>2023</v>
      </c>
      <c r="C6" s="61">
        <f t="shared" si="1"/>
        <v>23019</v>
      </c>
      <c r="D6" s="61">
        <f t="shared" si="1"/>
        <v>47</v>
      </c>
      <c r="E6" s="61">
        <f t="shared" si="1"/>
        <v>17</v>
      </c>
      <c r="F6" s="61">
        <f t="shared" si="1"/>
        <v>6</v>
      </c>
      <c r="G6" s="61">
        <f t="shared" si="1"/>
        <v>0</v>
      </c>
      <c r="H6" s="61" t="str">
        <f t="shared" si="1"/>
        <v>青森県　平内町</v>
      </c>
      <c r="I6" s="61" t="str">
        <f t="shared" si="1"/>
        <v>法非適用</v>
      </c>
      <c r="J6" s="61" t="str">
        <f t="shared" si="1"/>
        <v>下水道事業</v>
      </c>
      <c r="K6" s="61" t="str">
        <f t="shared" si="1"/>
        <v>漁業集落排水</v>
      </c>
      <c r="L6" s="61" t="str">
        <f t="shared" si="1"/>
        <v>H2</v>
      </c>
      <c r="M6" s="61" t="str">
        <f t="shared" si="1"/>
        <v>非設置</v>
      </c>
      <c r="N6" s="69">
        <f t="shared" si="1"/>
        <v>2.6</v>
      </c>
      <c r="O6" s="69" t="str">
        <f t="shared" si="1"/>
        <v>該当数値なし</v>
      </c>
      <c r="P6" s="69">
        <f t="shared" si="1"/>
        <v>17.55</v>
      </c>
      <c r="Q6" s="69">
        <f t="shared" si="1"/>
        <v>100</v>
      </c>
      <c r="R6" s="69">
        <f t="shared" si="1"/>
        <v>2980</v>
      </c>
      <c r="S6" s="69">
        <f t="shared" si="1"/>
        <v>9948</v>
      </c>
      <c r="T6" s="69">
        <f t="shared" si="1"/>
        <v>217.09</v>
      </c>
      <c r="U6" s="69">
        <f t="shared" si="1"/>
        <v>45.82</v>
      </c>
      <c r="V6" s="69">
        <f t="shared" si="1"/>
        <v>1734</v>
      </c>
      <c r="W6" s="69">
        <f t="shared" si="1"/>
        <v>0.86</v>
      </c>
      <c r="X6" s="69">
        <f t="shared" si="1"/>
        <v>2016.28</v>
      </c>
      <c r="Y6" s="77">
        <f t="shared" ref="Y6:AH6" si="2">IF(Y7="",NA(),Y7)</f>
        <v>75.849999999999994</v>
      </c>
      <c r="Z6" s="77">
        <f t="shared" si="2"/>
        <v>80.099999999999994</v>
      </c>
      <c r="AA6" s="77">
        <f t="shared" si="2"/>
        <v>73.8</v>
      </c>
      <c r="AB6" s="77">
        <f t="shared" si="2"/>
        <v>72.7</v>
      </c>
      <c r="AC6" s="77">
        <f t="shared" si="2"/>
        <v>71.31</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998.42</v>
      </c>
      <c r="BL6" s="77">
        <f t="shared" si="5"/>
        <v>1095.52</v>
      </c>
      <c r="BM6" s="77">
        <f t="shared" si="5"/>
        <v>1056.55</v>
      </c>
      <c r="BN6" s="77">
        <f t="shared" si="5"/>
        <v>1278.54</v>
      </c>
      <c r="BO6" s="77">
        <f t="shared" si="5"/>
        <v>1149.7</v>
      </c>
      <c r="BP6" s="69" t="str">
        <f>IF(BP7="","",IF(BP7="-","【-】","【"&amp;SUBSTITUTE(TEXT(BP7,"#,##0.00"),"-","△")&amp;"】"))</f>
        <v>【1,069.89】</v>
      </c>
      <c r="BQ6" s="77">
        <f t="shared" ref="BQ6:BZ6" si="6">IF(BQ7="",NA(),BQ7)</f>
        <v>34.92</v>
      </c>
      <c r="BR6" s="77">
        <f t="shared" si="6"/>
        <v>43.04</v>
      </c>
      <c r="BS6" s="77">
        <f t="shared" si="6"/>
        <v>35.25</v>
      </c>
      <c r="BT6" s="77">
        <f t="shared" si="6"/>
        <v>37.31</v>
      </c>
      <c r="BU6" s="77">
        <f t="shared" si="6"/>
        <v>36.07</v>
      </c>
      <c r="BV6" s="77">
        <f t="shared" si="6"/>
        <v>41.41</v>
      </c>
      <c r="BW6" s="77">
        <f t="shared" si="6"/>
        <v>39.64</v>
      </c>
      <c r="BX6" s="77">
        <f t="shared" si="6"/>
        <v>40</v>
      </c>
      <c r="BY6" s="77">
        <f t="shared" si="6"/>
        <v>38.74</v>
      </c>
      <c r="BZ6" s="77">
        <f t="shared" si="6"/>
        <v>35.96</v>
      </c>
      <c r="CA6" s="69" t="str">
        <f>IF(CA7="","",IF(CA7="-","【-】","【"&amp;SUBSTITUTE(TEXT(CA7,"#,##0.00"),"-","△")&amp;"】"))</f>
        <v>【39.89】</v>
      </c>
      <c r="CB6" s="77">
        <f t="shared" ref="CB6:CK6" si="7">IF(CB7="",NA(),CB7)</f>
        <v>447.92</v>
      </c>
      <c r="CC6" s="77">
        <f t="shared" si="7"/>
        <v>360.92</v>
      </c>
      <c r="CD6" s="77">
        <f t="shared" si="7"/>
        <v>460.56</v>
      </c>
      <c r="CE6" s="77">
        <f t="shared" si="7"/>
        <v>425.72</v>
      </c>
      <c r="CF6" s="77">
        <f t="shared" si="7"/>
        <v>409.46</v>
      </c>
      <c r="CG6" s="77">
        <f t="shared" si="7"/>
        <v>417.56</v>
      </c>
      <c r="CH6" s="77">
        <f t="shared" si="7"/>
        <v>449.72</v>
      </c>
      <c r="CI6" s="77">
        <f t="shared" si="7"/>
        <v>437.27</v>
      </c>
      <c r="CJ6" s="77">
        <f t="shared" si="7"/>
        <v>456.72</v>
      </c>
      <c r="CK6" s="77">
        <f t="shared" si="7"/>
        <v>481.96</v>
      </c>
      <c r="CL6" s="69" t="str">
        <f>IF(CL7="","",IF(CL7="-","【-】","【"&amp;SUBSTITUTE(TEXT(CL7,"#,##0.00"),"-","△")&amp;"】"))</f>
        <v>【426.52】</v>
      </c>
      <c r="CM6" s="77">
        <f t="shared" ref="CM6:CV6" si="8">IF(CM7="",NA(),CM7)</f>
        <v>23.27</v>
      </c>
      <c r="CN6" s="77">
        <f t="shared" si="8"/>
        <v>24.06</v>
      </c>
      <c r="CO6" s="77">
        <f t="shared" si="8"/>
        <v>24.4</v>
      </c>
      <c r="CP6" s="77">
        <f t="shared" si="8"/>
        <v>24.29</v>
      </c>
      <c r="CQ6" s="77">
        <f t="shared" si="8"/>
        <v>24.29</v>
      </c>
      <c r="CR6" s="77">
        <f t="shared" si="8"/>
        <v>32.479999999999997</v>
      </c>
      <c r="CS6" s="77">
        <f t="shared" si="8"/>
        <v>30.19</v>
      </c>
      <c r="CT6" s="77">
        <f t="shared" si="8"/>
        <v>28.77</v>
      </c>
      <c r="CU6" s="77">
        <f t="shared" si="8"/>
        <v>26.22</v>
      </c>
      <c r="CV6" s="77">
        <f t="shared" si="8"/>
        <v>26.12</v>
      </c>
      <c r="CW6" s="69" t="str">
        <f>IF(CW7="","",IF(CW7="-","【-】","【"&amp;SUBSTITUTE(TEXT(CW7,"#,##0.00"),"-","△")&amp;"】"))</f>
        <v>【28.16】</v>
      </c>
      <c r="CX6" s="77">
        <f t="shared" ref="CX6:DG6" si="9">IF(CX7="",NA(),CX7)</f>
        <v>56.35</v>
      </c>
      <c r="CY6" s="77">
        <f t="shared" si="9"/>
        <v>58.7</v>
      </c>
      <c r="CZ6" s="77">
        <f t="shared" si="9"/>
        <v>57.58</v>
      </c>
      <c r="DA6" s="77">
        <f t="shared" si="9"/>
        <v>58.29</v>
      </c>
      <c r="DB6" s="77">
        <f t="shared" si="9"/>
        <v>59.52</v>
      </c>
      <c r="DC6" s="77">
        <f t="shared" si="9"/>
        <v>79.2</v>
      </c>
      <c r="DD6" s="77">
        <f t="shared" si="9"/>
        <v>79.09</v>
      </c>
      <c r="DE6" s="77">
        <f t="shared" si="9"/>
        <v>78.900000000000006</v>
      </c>
      <c r="DF6" s="77">
        <f t="shared" si="9"/>
        <v>78.03</v>
      </c>
      <c r="DG6" s="77">
        <f t="shared" si="9"/>
        <v>78.55</v>
      </c>
      <c r="DH6" s="69" t="str">
        <f>IF(DH7="","",IF(DH7="-","【-】","【"&amp;SUBSTITUTE(TEXT(DH7,"#,##0.00"),"-","△")&amp;"】"))</f>
        <v>【80.73】</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1.e-002</v>
      </c>
      <c r="EK6" s="77">
        <f t="shared" si="12"/>
        <v>1.6</v>
      </c>
      <c r="EL6" s="77">
        <f t="shared" si="12"/>
        <v>1.e-002</v>
      </c>
      <c r="EM6" s="77">
        <f t="shared" si="12"/>
        <v>1.e-002</v>
      </c>
      <c r="EN6" s="69">
        <f t="shared" si="12"/>
        <v>0</v>
      </c>
      <c r="EO6" s="69" t="str">
        <f>IF(EO7="","",IF(EO7="-","【-】","【"&amp;SUBSTITUTE(TEXT(EO7,"#,##0.00"),"-","△")&amp;"】"))</f>
        <v>【0.00】</v>
      </c>
    </row>
    <row r="7" spans="1:145" s="55" customFormat="1">
      <c r="A7" s="56"/>
      <c r="B7" s="62">
        <v>2023</v>
      </c>
      <c r="C7" s="62">
        <v>23019</v>
      </c>
      <c r="D7" s="62">
        <v>47</v>
      </c>
      <c r="E7" s="62">
        <v>17</v>
      </c>
      <c r="F7" s="62">
        <v>6</v>
      </c>
      <c r="G7" s="62">
        <v>0</v>
      </c>
      <c r="H7" s="62" t="s">
        <v>96</v>
      </c>
      <c r="I7" s="62" t="s">
        <v>97</v>
      </c>
      <c r="J7" s="62" t="s">
        <v>98</v>
      </c>
      <c r="K7" s="62" t="s">
        <v>99</v>
      </c>
      <c r="L7" s="62" t="s">
        <v>100</v>
      </c>
      <c r="M7" s="62" t="s">
        <v>101</v>
      </c>
      <c r="N7" s="70">
        <v>2.6</v>
      </c>
      <c r="O7" s="70" t="s">
        <v>102</v>
      </c>
      <c r="P7" s="70">
        <v>17.55</v>
      </c>
      <c r="Q7" s="70">
        <v>100</v>
      </c>
      <c r="R7" s="70">
        <v>2980</v>
      </c>
      <c r="S7" s="70">
        <v>9948</v>
      </c>
      <c r="T7" s="70">
        <v>217.09</v>
      </c>
      <c r="U7" s="70">
        <v>45.82</v>
      </c>
      <c r="V7" s="70">
        <v>1734</v>
      </c>
      <c r="W7" s="70">
        <v>0.86</v>
      </c>
      <c r="X7" s="70">
        <v>2016.28</v>
      </c>
      <c r="Y7" s="70">
        <v>75.849999999999994</v>
      </c>
      <c r="Z7" s="70">
        <v>80.099999999999994</v>
      </c>
      <c r="AA7" s="70">
        <v>73.8</v>
      </c>
      <c r="AB7" s="70">
        <v>72.7</v>
      </c>
      <c r="AC7" s="70">
        <v>71.31</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998.42</v>
      </c>
      <c r="BL7" s="70">
        <v>1095.52</v>
      </c>
      <c r="BM7" s="70">
        <v>1056.55</v>
      </c>
      <c r="BN7" s="70">
        <v>1278.54</v>
      </c>
      <c r="BO7" s="70">
        <v>1149.7</v>
      </c>
      <c r="BP7" s="70">
        <v>1069.8900000000001</v>
      </c>
      <c r="BQ7" s="70">
        <v>34.92</v>
      </c>
      <c r="BR7" s="70">
        <v>43.04</v>
      </c>
      <c r="BS7" s="70">
        <v>35.25</v>
      </c>
      <c r="BT7" s="70">
        <v>37.31</v>
      </c>
      <c r="BU7" s="70">
        <v>36.07</v>
      </c>
      <c r="BV7" s="70">
        <v>41.41</v>
      </c>
      <c r="BW7" s="70">
        <v>39.64</v>
      </c>
      <c r="BX7" s="70">
        <v>40</v>
      </c>
      <c r="BY7" s="70">
        <v>38.74</v>
      </c>
      <c r="BZ7" s="70">
        <v>35.96</v>
      </c>
      <c r="CA7" s="70">
        <v>39.89</v>
      </c>
      <c r="CB7" s="70">
        <v>447.92</v>
      </c>
      <c r="CC7" s="70">
        <v>360.92</v>
      </c>
      <c r="CD7" s="70">
        <v>460.56</v>
      </c>
      <c r="CE7" s="70">
        <v>425.72</v>
      </c>
      <c r="CF7" s="70">
        <v>409.46</v>
      </c>
      <c r="CG7" s="70">
        <v>417.56</v>
      </c>
      <c r="CH7" s="70">
        <v>449.72</v>
      </c>
      <c r="CI7" s="70">
        <v>437.27</v>
      </c>
      <c r="CJ7" s="70">
        <v>456.72</v>
      </c>
      <c r="CK7" s="70">
        <v>481.96</v>
      </c>
      <c r="CL7" s="70">
        <v>426.52</v>
      </c>
      <c r="CM7" s="70">
        <v>23.27</v>
      </c>
      <c r="CN7" s="70">
        <v>24.06</v>
      </c>
      <c r="CO7" s="70">
        <v>24.4</v>
      </c>
      <c r="CP7" s="70">
        <v>24.29</v>
      </c>
      <c r="CQ7" s="70">
        <v>24.29</v>
      </c>
      <c r="CR7" s="70">
        <v>32.479999999999997</v>
      </c>
      <c r="CS7" s="70">
        <v>30.19</v>
      </c>
      <c r="CT7" s="70">
        <v>28.77</v>
      </c>
      <c r="CU7" s="70">
        <v>26.22</v>
      </c>
      <c r="CV7" s="70">
        <v>26.12</v>
      </c>
      <c r="CW7" s="70">
        <v>28.16</v>
      </c>
      <c r="CX7" s="70">
        <v>56.35</v>
      </c>
      <c r="CY7" s="70">
        <v>58.7</v>
      </c>
      <c r="CZ7" s="70">
        <v>57.58</v>
      </c>
      <c r="DA7" s="70">
        <v>58.29</v>
      </c>
      <c r="DB7" s="70">
        <v>59.52</v>
      </c>
      <c r="DC7" s="70">
        <v>79.2</v>
      </c>
      <c r="DD7" s="70">
        <v>79.09</v>
      </c>
      <c r="DE7" s="70">
        <v>78.900000000000006</v>
      </c>
      <c r="DF7" s="70">
        <v>78.03</v>
      </c>
      <c r="DG7" s="70">
        <v>78.55</v>
      </c>
      <c r="DH7" s="70">
        <v>80.73</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1.e-002</v>
      </c>
      <c r="EK7" s="70">
        <v>1.6</v>
      </c>
      <c r="EL7" s="70">
        <v>1.e-002</v>
      </c>
      <c r="EM7" s="70">
        <v>1.e-002</v>
      </c>
      <c r="EN7" s="70">
        <v>0</v>
      </c>
      <c r="EO7" s="70">
        <v>0</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2025-01-24T07:37:36Z</dcterms:created>
  <dcterms:modified xsi:type="dcterms:W3CDTF">2025-02-17T00:22:25Z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2025-02-17T00:22:25Z</vt:filetime>
  </property>
</Properties>
</file>