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KxajMTHyEgeMdFoMuGne3N5jeFbS4ECO0Ewl4SyL69cs1MyRVoNjJ8cJYuBY24pDLowxL1/S2dn83/hFi2QE3A==" workbookSaltValue="ZNl15zoKgnK8U/ha12Wurg==" workbookSpinCount="100000"/>
  <bookViews>
    <workbookView xWindow="0" yWindow="0" windowWidth="28800" windowHeight="12210"/>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<sst xmlns="http://schemas.openxmlformats.org/spreadsheetml/2006/main" xmlns:r="http://schemas.openxmlformats.org/officeDocument/2006/relationships" count="116" uniqueCount="116">
  <si>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</si>
  <si>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</si>
  <si>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</si>
  <si>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</si>
  <si>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</si>
  <si>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</si>
  <si>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管理者の情報</t>
    <rPh sb="0" eb="3">
      <t>カンリシャ</t>
    </rPh>
    <rPh sb="4" eb="6">
      <t>ジョウホウ</t>
    </rPh>
    <phoneticPr fontId="1"/>
  </si>
  <si>
    <t>事業CD</t>
    <rPh sb="0" eb="2">
      <t>ジギョウ</t>
    </rPh>
    <phoneticPr fontId="1"/>
  </si>
  <si>
    <t>業種CD</t>
    <rPh sb="0" eb="2">
      <t>ギョウシュ</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</si>
  <si>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</si>
  <si>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</si>
  <si>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</si>
  <si>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</si>
  <si>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</si>
  <si>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</si>
  <si>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</si>
  <si>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</si>
  <si>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</si>
  <si>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</si>
  <si>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</si>
  <si>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</si>
  <si>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</si>
  <si>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</si>
  <si>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</si>
  <si>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</si>
  <si>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</si>
  <si>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</si>
  <si>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</si>
  <si>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</si>
  <si>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</si>
  <si>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</si>
  <si>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</si>
  <si>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</si>
  <si>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</si>
  <si>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</si>
  <si>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</si>
  <si>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</si>
  <si>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令和5年度全国平均</t>
    <rPh sb="0" eb="2">
      <t>レイワ</t>
    </rPh>
    <rPh sb="3" eb="5">
      <t>ネンド</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</si>
  <si>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</si>
  <si>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</si>
  <si>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</si>
  <si>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</si>
  <si>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</si>
  <si>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</si>
  <si>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</si>
  <si>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</si>
  <si>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</si>
  <si>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</si>
  <si>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</si>
  <si>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</si>
  <si>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</si>
  <si>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</si>
  <si>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</si>
  <si>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</si>
  <si>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</si>
  <si>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</si>
  <si>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</si>
  <si>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</si>
  <si>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</si>
  <si>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</si>
  <si>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</si>
  <si>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</si>
  <si>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</si>
  <si>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</si>
  <si>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</si>
  <si>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</si>
  <si>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</si>
  <si>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r>
      <t xml:space="preserve"> 「</t>
    </r>
    <r>
      <rPr>
        <sz val="11"/>
        <color theme="1"/>
        <rFont val="ＭＳ ゴシック"/>
      </rPr>
      <t>③管渠改善率」は０%となっている。当町の公共下水道事業の供用開始は、平成１８年度と比較的新しため、法定耐用年数を超えた(令和３１年頃）管渠延長が無いためである。</t>
    </r>
  </si>
  <si>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</si>
  <si>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</si>
  <si>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</si>
  <si>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</si>
  <si>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</si>
  <si>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</si>
  <si>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</si>
  <si>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</si>
  <si>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</si>
  <si>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</si>
  <si>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</si>
  <si>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</si>
  <si>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</si>
  <si>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</si>
  <si>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</si>
  <si>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</si>
  <si>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</si>
  <si>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</si>
  <si>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</si>
  <si>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</si>
  <si>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</si>
  <si>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</si>
  <si>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</si>
  <si>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</si>
  <si>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</si>
  <si>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</si>
  <si>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</si>
  <si>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</si>
  <si>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</si>
  <si>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青森県　平内町</t>
  </si>
  <si>
    <t>法非適用</t>
  </si>
  <si>
    <t>下水道事業</t>
  </si>
  <si>
    <t>公共下水道</t>
  </si>
  <si>
    <t>Cd2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</si>
  <si>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</si>
  <si>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</si>
  <si>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</si>
  <si>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</si>
  <si>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</si>
  <si>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</si>
  <si>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</si>
  <si>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</si>
  <si>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</si>
  <si>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</si>
  <si>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"R"dd</t>
  </si>
  <si>
    <t>←書式設定</t>
    <rPh sb="1" eb="3">
      <t>ショシキ</t>
    </rPh>
    <rPh sb="3" eb="5">
      <t>セッテイ</t>
    </rPh>
    <phoneticPr fontId="1"/>
  </si>
  <si>
    <t>　企業債残高が多く、収入の大部分を一般会計からの繰入金が占めていることによって、非常に厳しい経営状態であるため、使用料や汚水処理費等の見直しを検討していくことが必要だと考えられる。現状を把握し、将来の見込み等を踏まえた上で、経営改善に向けた取り組みを行っていく。
　施設の老朽化対策については、今後の施設更新・改築にあたり、事業費の大幅な増加が見込まれるため、適正な財源の確保や投資計画の見直しをしながら事業を進めていく。
　なお、経営健全化の取組の一環として、令和６年４月１日より公営企業法を適用（全部）している。</t>
    <rPh sb="216" eb="218">
      <t>ケイエイ</t>
    </rPh>
    <rPh sb="218" eb="221">
      <t>ケンゼンカ</t>
    </rPh>
    <rPh sb="222" eb="224">
      <t>トリクミ</t>
    </rPh>
    <rPh sb="225" eb="227">
      <t>イッカン</t>
    </rPh>
    <rPh sb="231" eb="233">
      <t>レイワ</t>
    </rPh>
    <rPh sb="234" eb="235">
      <t>ネン</t>
    </rPh>
    <rPh sb="236" eb="237">
      <t>ガツ</t>
    </rPh>
    <rPh sb="238" eb="239">
      <t>ヒ</t>
    </rPh>
    <rPh sb="241" eb="243">
      <t>コウエイ</t>
    </rPh>
    <rPh sb="243" eb="246">
      <t>キギョウホウ</t>
    </rPh>
    <rPh sb="247" eb="249">
      <t>テキヨウ</t>
    </rPh>
    <rPh sb="250" eb="252">
      <t>ゼンブ</t>
    </rPh>
    <phoneticPr fontId="1"/>
  </si>
  <si>
    <t>　当町の公共下水道事業は、供用開始から１７年経過しており、まだ建設改良費の起債償還期間内であることから、「①収益的収支比率」は低くなっている。接続率は４割程度であることから「⑤経費回収率」は低く、一般会計繰入金に依存した経営となっている。また、「⑥汚水処理原価」は類似団体平均値より高くなっているため、今後接続率を向上させ、経営改善に向けた取り組みを実施していく。
　「⑦施設利用率」及び「⑧水洗化率」は、類似団体と比べて低い数値を示しているが、令和５年度で管渠整備が完了し加入啓発活動を推進することで改善できる見込みである。
  「④企業債残高対事業規模比率」は、建設改良費等以外の経費に対する地方債を発行していないため０%となっている。</t>
    <rPh sb="239" eb="241">
      <t>ケイハツ</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</si>
</sst>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8" formatCode="&quot;R&quot;yy"/>
    <numFmt numFmtId="176" formatCode="#,##0.00;&quot;△&quot;#,##0.00"/>
    <numFmt numFmtId="180" formatCode="#,##0.00;&quot;△&quot;#,##0.00;&quot;-&quot;"/>
    <numFmt numFmtId="177" formatCode="#,##0;&quot;△&quot;#,##0"/>
    <numFmt numFmtId="179"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formatCode="#,##0.00;&quot;△&quot;#,##0.00">
                  <c:v>0</c:v>
                </c:pt>
                <c:pt idx="1" formatCode="#,##0.00;&quot;△&quot;#,##0.00">
                  <c:v>0</c:v>
                </c:pt>
                <c:pt idx="2">
                  <c:v>0.1</c:v>
                </c:pt>
                <c:pt idx="3">
                  <c:v>9.e-002</c:v>
                </c:pt>
                <c:pt idx="4">
                  <c:v>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35.299999999999997</c:v>
                </c:pt>
                <c:pt idx="1">
                  <c:v>38</c:v>
                </c:pt>
                <c:pt idx="2">
                  <c:v>38.799999999999997</c:v>
                </c:pt>
                <c:pt idx="3">
                  <c:v>39.9</c:v>
                </c:pt>
                <c:pt idx="4">
                  <c:v>43.1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39.51</c:v>
                </c:pt>
                <c:pt idx="1">
                  <c:v>41.6</c:v>
                </c:pt>
                <c:pt idx="2">
                  <c:v>48.19</c:v>
                </c:pt>
                <c:pt idx="3">
                  <c:v>47.32</c:v>
                </c:pt>
                <c:pt idx="4">
                  <c:v>48.03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43.11</c:v>
                </c:pt>
                <c:pt idx="1">
                  <c:v>44.17</c:v>
                </c:pt>
                <c:pt idx="2">
                  <c:v>44.28</c:v>
                </c:pt>
                <c:pt idx="3">
                  <c:v>45.12</c:v>
                </c:pt>
                <c:pt idx="4">
                  <c:v>43.87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61.03</c:v>
                </c:pt>
                <c:pt idx="1">
                  <c:v>64.790000000000006</c:v>
                </c:pt>
                <c:pt idx="2">
                  <c:v>82.26</c:v>
                </c:pt>
                <c:pt idx="3">
                  <c:v>81.33</c:v>
                </c:pt>
                <c:pt idx="4">
                  <c:v>80.95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59.63</c:v>
                </c:pt>
                <c:pt idx="1">
                  <c:v>46.69</c:v>
                </c:pt>
                <c:pt idx="2">
                  <c:v>57.53</c:v>
                </c:pt>
                <c:pt idx="3">
                  <c:v>58.13</c:v>
                </c:pt>
                <c:pt idx="4">
                  <c:v>60.02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808.77</c:v>
                </c:pt>
                <c:pt idx="1">
                  <c:v>560.16</c:v>
                </c:pt>
                <c:pt idx="2">
                  <c:v>1108.8</c:v>
                </c:pt>
                <c:pt idx="3">
                  <c:v>1194.56</c:v>
                </c:pt>
                <c:pt idx="4">
                  <c:v>1174.6099999999999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53.62</c:v>
                </c:pt>
                <c:pt idx="1">
                  <c:v>60.59</c:v>
                </c:pt>
                <c:pt idx="2">
                  <c:v>62.53</c:v>
                </c:pt>
                <c:pt idx="3">
                  <c:v>59.87</c:v>
                </c:pt>
                <c:pt idx="4">
                  <c:v>59.37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48.2</c:v>
                </c:pt>
                <c:pt idx="1">
                  <c:v>30.88</c:v>
                </c:pt>
                <c:pt idx="2">
                  <c:v>79.63</c:v>
                </c:pt>
                <c:pt idx="3">
                  <c:v>76.78</c:v>
                </c:pt>
                <c:pt idx="4">
                  <c:v>75.41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291.05</c:v>
                </c:pt>
                <c:pt idx="1">
                  <c:v>256.38</c:v>
                </c:pt>
                <c:pt idx="2">
                  <c:v>253.59</c:v>
                </c:pt>
                <c:pt idx="3">
                  <c:v>256.18</c:v>
                </c:pt>
                <c:pt idx="4">
                  <c:v>257.22000000000003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345.96</c:v>
                </c:pt>
                <c:pt idx="1">
                  <c:v>525.91999999999996</c:v>
                </c:pt>
                <c:pt idx="2">
                  <c:v>213.66</c:v>
                </c:pt>
                <c:pt idx="3">
                  <c:v>224.31</c:v>
                </c:pt>
                <c:pt idx="4">
                  <c:v>223.48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【630.82】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【58.94】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【138.75】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【97.81】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6"/>
  <sheetViews>
    <sheetView showGridLines="0" tabSelected="1" topLeftCell="X11"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平内町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6</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Cd2</v>
      </c>
      <c r="X8" s="6"/>
      <c r="Y8" s="6"/>
      <c r="Z8" s="6"/>
      <c r="AA8" s="6"/>
      <c r="AB8" s="6"/>
      <c r="AC8" s="6"/>
      <c r="AD8" s="20" t="str">
        <f>データ!$M$6</f>
        <v>非設置</v>
      </c>
      <c r="AE8" s="20"/>
      <c r="AF8" s="20"/>
      <c r="AG8" s="20"/>
      <c r="AH8" s="20"/>
      <c r="AI8" s="20"/>
      <c r="AJ8" s="20"/>
      <c r="AK8" s="3"/>
      <c r="AL8" s="21">
        <f>データ!S6</f>
        <v>9948</v>
      </c>
      <c r="AM8" s="21"/>
      <c r="AN8" s="21"/>
      <c r="AO8" s="21"/>
      <c r="AP8" s="21"/>
      <c r="AQ8" s="21"/>
      <c r="AR8" s="21"/>
      <c r="AS8" s="21"/>
      <c r="AT8" s="7">
        <f>データ!T6</f>
        <v>217.09</v>
      </c>
      <c r="AU8" s="7"/>
      <c r="AV8" s="7"/>
      <c r="AW8" s="7"/>
      <c r="AX8" s="7"/>
      <c r="AY8" s="7"/>
      <c r="AZ8" s="7"/>
      <c r="BA8" s="7"/>
      <c r="BB8" s="7">
        <f>データ!U6</f>
        <v>45.82</v>
      </c>
      <c r="BC8" s="7"/>
      <c r="BD8" s="7"/>
      <c r="BE8" s="7"/>
      <c r="BF8" s="7"/>
      <c r="BG8" s="7"/>
      <c r="BH8" s="7"/>
      <c r="BI8" s="7"/>
      <c r="BJ8" s="3"/>
      <c r="BK8" s="3"/>
      <c r="BL8" s="27" t="s">
        <v>15</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22</v>
      </c>
      <c r="AE9" s="5"/>
      <c r="AF9" s="5"/>
      <c r="AG9" s="5"/>
      <c r="AH9" s="5"/>
      <c r="AI9" s="5"/>
      <c r="AJ9" s="5"/>
      <c r="AK9" s="3"/>
      <c r="AL9" s="5" t="s">
        <v>31</v>
      </c>
      <c r="AM9" s="5"/>
      <c r="AN9" s="5"/>
      <c r="AO9" s="5"/>
      <c r="AP9" s="5"/>
      <c r="AQ9" s="5"/>
      <c r="AR9" s="5"/>
      <c r="AS9" s="5"/>
      <c r="AT9" s="5" t="s">
        <v>32</v>
      </c>
      <c r="AU9" s="5"/>
      <c r="AV9" s="5"/>
      <c r="AW9" s="5"/>
      <c r="AX9" s="5"/>
      <c r="AY9" s="5"/>
      <c r="AZ9" s="5"/>
      <c r="BA9" s="5"/>
      <c r="BB9" s="5" t="s">
        <v>5</v>
      </c>
      <c r="BC9" s="5"/>
      <c r="BD9" s="5"/>
      <c r="BE9" s="5"/>
      <c r="BF9" s="5"/>
      <c r="BG9" s="5"/>
      <c r="BH9" s="5"/>
      <c r="BI9" s="5"/>
      <c r="BJ9" s="3"/>
      <c r="BK9" s="3"/>
      <c r="BL9" s="28" t="s">
        <v>33</v>
      </c>
      <c r="BM9" s="38"/>
      <c r="BN9" s="45" t="s">
        <v>35</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43.08</v>
      </c>
      <c r="Q10" s="7"/>
      <c r="R10" s="7"/>
      <c r="S10" s="7"/>
      <c r="T10" s="7"/>
      <c r="U10" s="7"/>
      <c r="V10" s="7"/>
      <c r="W10" s="7">
        <f>データ!Q6</f>
        <v>100</v>
      </c>
      <c r="X10" s="7"/>
      <c r="Y10" s="7"/>
      <c r="Z10" s="7"/>
      <c r="AA10" s="7"/>
      <c r="AB10" s="7"/>
      <c r="AC10" s="7"/>
      <c r="AD10" s="21">
        <f>データ!R6</f>
        <v>2980</v>
      </c>
      <c r="AE10" s="21"/>
      <c r="AF10" s="21"/>
      <c r="AG10" s="21"/>
      <c r="AH10" s="21"/>
      <c r="AI10" s="21"/>
      <c r="AJ10" s="21"/>
      <c r="AK10" s="2"/>
      <c r="AL10" s="21">
        <f>データ!V6</f>
        <v>4256</v>
      </c>
      <c r="AM10" s="21"/>
      <c r="AN10" s="21"/>
      <c r="AO10" s="21"/>
      <c r="AP10" s="21"/>
      <c r="AQ10" s="21"/>
      <c r="AR10" s="21"/>
      <c r="AS10" s="21"/>
      <c r="AT10" s="7">
        <f>データ!W6</f>
        <v>1.99</v>
      </c>
      <c r="AU10" s="7"/>
      <c r="AV10" s="7"/>
      <c r="AW10" s="7"/>
      <c r="AX10" s="7"/>
      <c r="AY10" s="7"/>
      <c r="AZ10" s="7"/>
      <c r="BA10" s="7"/>
      <c r="BB10" s="7">
        <f>データ!X6</f>
        <v>2138.69</v>
      </c>
      <c r="BC10" s="7"/>
      <c r="BD10" s="7"/>
      <c r="BE10" s="7"/>
      <c r="BF10" s="7"/>
      <c r="BG10" s="7"/>
      <c r="BH10" s="7"/>
      <c r="BI10" s="7"/>
      <c r="BJ10" s="2"/>
      <c r="BK10" s="2"/>
      <c r="BL10" s="29" t="s">
        <v>36</v>
      </c>
      <c r="BM10" s="39"/>
      <c r="BN10" s="46" t="s">
        <v>37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115</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67</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44</v>
      </c>
      <c r="C85" s="12"/>
      <c r="D85" s="12"/>
      <c r="E85" s="12" t="s">
        <v>46</v>
      </c>
      <c r="F85" s="12" t="s">
        <v>47</v>
      </c>
      <c r="G85" s="12" t="s">
        <v>48</v>
      </c>
      <c r="H85" s="12" t="s">
        <v>41</v>
      </c>
      <c r="I85" s="12" t="s">
        <v>11</v>
      </c>
      <c r="J85" s="12" t="s">
        <v>49</v>
      </c>
      <c r="K85" s="12" t="s">
        <v>50</v>
      </c>
      <c r="L85" s="12" t="s">
        <v>4</v>
      </c>
      <c r="M85" s="12" t="s">
        <v>34</v>
      </c>
      <c r="N85" s="12" t="s">
        <v>51</v>
      </c>
      <c r="O85" s="12" t="s">
        <v>53</v>
      </c>
    </row>
    <row r="86" spans="1:78" hidden="1">
      <c r="B86" s="12"/>
      <c r="C86" s="12"/>
      <c r="D86" s="12"/>
      <c r="E86" s="12" t="str">
        <f>データ!AI6</f>
        <v/>
      </c>
      <c r="F86" s="12" t="s">
        <v>38</v>
      </c>
      <c r="G86" s="12" t="s">
        <v>38</v>
      </c>
      <c r="H86" s="12" t="str">
        <f>データ!BP6</f>
        <v>【630.82】</v>
      </c>
      <c r="I86" s="12" t="str">
        <f>データ!CA6</f>
        <v>【97.81】</v>
      </c>
      <c r="J86" s="12" t="str">
        <f>データ!CL6</f>
        <v>【138.75】</v>
      </c>
      <c r="K86" s="12" t="str">
        <f>データ!CW6</f>
        <v>【58.94】</v>
      </c>
      <c r="L86" s="12" t="str">
        <f>データ!DH6</f>
        <v>【95.91】</v>
      </c>
      <c r="M86" s="12" t="s">
        <v>38</v>
      </c>
      <c r="N86" s="12" t="s">
        <v>38</v>
      </c>
      <c r="O86" s="12" t="str">
        <f>データ!EO6</f>
        <v>【0.22】</v>
      </c>
    </row>
  </sheetData>
  <sheetProtection algorithmName="SHA-512" hashValue="u2wmG8ot1DgW5/VGemgzkmer8OPTt1y5Hd+MVJTLscZQy3OqM8SYQIDpwKQdhIJF+rCBBiAMoWOUnN7lyfNYvQ==" saltValue="M9sh0892HxvbUS9xXZTn/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O13"/>
  <sheetViews>
    <sheetView showGridLines="0" workbookViewId="0"/>
  </sheetViews>
  <sheetFormatPr defaultRowHeight="13.5"/>
  <cols>
    <col min="2" max="144" width="11.875" customWidth="1"/>
  </cols>
  <sheetData>
    <row r="1" spans="1:145">
      <c r="A1" t="s">
        <v>54</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5">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20</v>
      </c>
      <c r="B3" s="58" t="s">
        <v>2</v>
      </c>
      <c r="C3" s="58" t="s">
        <v>58</v>
      </c>
      <c r="D3" s="58" t="s">
        <v>59</v>
      </c>
      <c r="E3" s="58" t="s">
        <v>8</v>
      </c>
      <c r="F3" s="58" t="s">
        <v>7</v>
      </c>
      <c r="G3" s="58" t="s">
        <v>27</v>
      </c>
      <c r="H3" s="64" t="s">
        <v>55</v>
      </c>
      <c r="I3" s="67"/>
      <c r="J3" s="67"/>
      <c r="K3" s="67"/>
      <c r="L3" s="67"/>
      <c r="M3" s="67"/>
      <c r="N3" s="67"/>
      <c r="O3" s="67"/>
      <c r="P3" s="67"/>
      <c r="Q3" s="67"/>
      <c r="R3" s="67"/>
      <c r="S3" s="67"/>
      <c r="T3" s="67"/>
      <c r="U3" s="67"/>
      <c r="V3" s="67"/>
      <c r="W3" s="67"/>
      <c r="X3" s="72"/>
      <c r="Y3" s="75" t="s">
        <v>52</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56" t="s">
        <v>60</v>
      </c>
      <c r="B4" s="59"/>
      <c r="C4" s="59"/>
      <c r="D4" s="59"/>
      <c r="E4" s="59"/>
      <c r="F4" s="59"/>
      <c r="G4" s="59"/>
      <c r="H4" s="65"/>
      <c r="I4" s="68"/>
      <c r="J4" s="68"/>
      <c r="K4" s="68"/>
      <c r="L4" s="68"/>
      <c r="M4" s="68"/>
      <c r="N4" s="68"/>
      <c r="O4" s="68"/>
      <c r="P4" s="68"/>
      <c r="Q4" s="68"/>
      <c r="R4" s="68"/>
      <c r="S4" s="68"/>
      <c r="T4" s="68"/>
      <c r="U4" s="68"/>
      <c r="V4" s="68"/>
      <c r="W4" s="68"/>
      <c r="X4" s="73"/>
      <c r="Y4" s="76" t="s">
        <v>26</v>
      </c>
      <c r="Z4" s="76"/>
      <c r="AA4" s="76"/>
      <c r="AB4" s="76"/>
      <c r="AC4" s="76"/>
      <c r="AD4" s="76"/>
      <c r="AE4" s="76"/>
      <c r="AF4" s="76"/>
      <c r="AG4" s="76"/>
      <c r="AH4" s="76"/>
      <c r="AI4" s="76"/>
      <c r="AJ4" s="76" t="s">
        <v>45</v>
      </c>
      <c r="AK4" s="76"/>
      <c r="AL4" s="76"/>
      <c r="AM4" s="76"/>
      <c r="AN4" s="76"/>
      <c r="AO4" s="76"/>
      <c r="AP4" s="76"/>
      <c r="AQ4" s="76"/>
      <c r="AR4" s="76"/>
      <c r="AS4" s="76"/>
      <c r="AT4" s="76"/>
      <c r="AU4" s="76" t="s">
        <v>29</v>
      </c>
      <c r="AV4" s="76"/>
      <c r="AW4" s="76"/>
      <c r="AX4" s="76"/>
      <c r="AY4" s="76"/>
      <c r="AZ4" s="76"/>
      <c r="BA4" s="76"/>
      <c r="BB4" s="76"/>
      <c r="BC4" s="76"/>
      <c r="BD4" s="76"/>
      <c r="BE4" s="76"/>
      <c r="BF4" s="76" t="s">
        <v>62</v>
      </c>
      <c r="BG4" s="76"/>
      <c r="BH4" s="76"/>
      <c r="BI4" s="76"/>
      <c r="BJ4" s="76"/>
      <c r="BK4" s="76"/>
      <c r="BL4" s="76"/>
      <c r="BM4" s="76"/>
      <c r="BN4" s="76"/>
      <c r="BO4" s="76"/>
      <c r="BP4" s="76"/>
      <c r="BQ4" s="76" t="s">
        <v>0</v>
      </c>
      <c r="BR4" s="76"/>
      <c r="BS4" s="76"/>
      <c r="BT4" s="76"/>
      <c r="BU4" s="76"/>
      <c r="BV4" s="76"/>
      <c r="BW4" s="76"/>
      <c r="BX4" s="76"/>
      <c r="BY4" s="76"/>
      <c r="BZ4" s="76"/>
      <c r="CA4" s="76"/>
      <c r="CB4" s="76" t="s">
        <v>61</v>
      </c>
      <c r="CC4" s="76"/>
      <c r="CD4" s="76"/>
      <c r="CE4" s="76"/>
      <c r="CF4" s="76"/>
      <c r="CG4" s="76"/>
      <c r="CH4" s="76"/>
      <c r="CI4" s="76"/>
      <c r="CJ4" s="76"/>
      <c r="CK4" s="76"/>
      <c r="CL4" s="76"/>
      <c r="CM4" s="76" t="s">
        <v>63</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c r="A5" s="56" t="s">
        <v>70</v>
      </c>
      <c r="B5" s="60"/>
      <c r="C5" s="60"/>
      <c r="D5" s="60"/>
      <c r="E5" s="60"/>
      <c r="F5" s="60"/>
      <c r="G5" s="60"/>
      <c r="H5" s="66" t="s">
        <v>57</v>
      </c>
      <c r="I5" s="66" t="s">
        <v>71</v>
      </c>
      <c r="J5" s="66" t="s">
        <v>72</v>
      </c>
      <c r="K5" s="66" t="s">
        <v>73</v>
      </c>
      <c r="L5" s="66" t="s">
        <v>74</v>
      </c>
      <c r="M5" s="66" t="s">
        <v>6</v>
      </c>
      <c r="N5" s="66" t="s">
        <v>75</v>
      </c>
      <c r="O5" s="66" t="s">
        <v>76</v>
      </c>
      <c r="P5" s="66" t="s">
        <v>77</v>
      </c>
      <c r="Q5" s="66" t="s">
        <v>78</v>
      </c>
      <c r="R5" s="66" t="s">
        <v>79</v>
      </c>
      <c r="S5" s="66" t="s">
        <v>80</v>
      </c>
      <c r="T5" s="66" t="s">
        <v>81</v>
      </c>
      <c r="U5" s="66" t="s">
        <v>64</v>
      </c>
      <c r="V5" s="66" t="s">
        <v>82</v>
      </c>
      <c r="W5" s="66" t="s">
        <v>83</v>
      </c>
      <c r="X5" s="66" t="s">
        <v>84</v>
      </c>
      <c r="Y5" s="66" t="s">
        <v>85</v>
      </c>
      <c r="Z5" s="66" t="s">
        <v>86</v>
      </c>
      <c r="AA5" s="66" t="s">
        <v>87</v>
      </c>
      <c r="AB5" s="66" t="s">
        <v>88</v>
      </c>
      <c r="AC5" s="66" t="s">
        <v>89</v>
      </c>
      <c r="AD5" s="66" t="s">
        <v>91</v>
      </c>
      <c r="AE5" s="66" t="s">
        <v>92</v>
      </c>
      <c r="AF5" s="66" t="s">
        <v>93</v>
      </c>
      <c r="AG5" s="66" t="s">
        <v>94</v>
      </c>
      <c r="AH5" s="66" t="s">
        <v>95</v>
      </c>
      <c r="AI5" s="66" t="s">
        <v>44</v>
      </c>
      <c r="AJ5" s="66" t="s">
        <v>85</v>
      </c>
      <c r="AK5" s="66" t="s">
        <v>86</v>
      </c>
      <c r="AL5" s="66" t="s">
        <v>87</v>
      </c>
      <c r="AM5" s="66" t="s">
        <v>88</v>
      </c>
      <c r="AN5" s="66" t="s">
        <v>89</v>
      </c>
      <c r="AO5" s="66" t="s">
        <v>91</v>
      </c>
      <c r="AP5" s="66" t="s">
        <v>92</v>
      </c>
      <c r="AQ5" s="66" t="s">
        <v>93</v>
      </c>
      <c r="AR5" s="66" t="s">
        <v>94</v>
      </c>
      <c r="AS5" s="66" t="s">
        <v>95</v>
      </c>
      <c r="AT5" s="66" t="s">
        <v>90</v>
      </c>
      <c r="AU5" s="66" t="s">
        <v>85</v>
      </c>
      <c r="AV5" s="66" t="s">
        <v>86</v>
      </c>
      <c r="AW5" s="66" t="s">
        <v>87</v>
      </c>
      <c r="AX5" s="66" t="s">
        <v>88</v>
      </c>
      <c r="AY5" s="66" t="s">
        <v>89</v>
      </c>
      <c r="AZ5" s="66" t="s">
        <v>91</v>
      </c>
      <c r="BA5" s="66" t="s">
        <v>92</v>
      </c>
      <c r="BB5" s="66" t="s">
        <v>93</v>
      </c>
      <c r="BC5" s="66" t="s">
        <v>94</v>
      </c>
      <c r="BD5" s="66" t="s">
        <v>95</v>
      </c>
      <c r="BE5" s="66" t="s">
        <v>90</v>
      </c>
      <c r="BF5" s="66" t="s">
        <v>85</v>
      </c>
      <c r="BG5" s="66" t="s">
        <v>86</v>
      </c>
      <c r="BH5" s="66" t="s">
        <v>87</v>
      </c>
      <c r="BI5" s="66" t="s">
        <v>88</v>
      </c>
      <c r="BJ5" s="66" t="s">
        <v>89</v>
      </c>
      <c r="BK5" s="66" t="s">
        <v>91</v>
      </c>
      <c r="BL5" s="66" t="s">
        <v>92</v>
      </c>
      <c r="BM5" s="66" t="s">
        <v>93</v>
      </c>
      <c r="BN5" s="66" t="s">
        <v>94</v>
      </c>
      <c r="BO5" s="66" t="s">
        <v>95</v>
      </c>
      <c r="BP5" s="66" t="s">
        <v>90</v>
      </c>
      <c r="BQ5" s="66" t="s">
        <v>85</v>
      </c>
      <c r="BR5" s="66" t="s">
        <v>86</v>
      </c>
      <c r="BS5" s="66" t="s">
        <v>87</v>
      </c>
      <c r="BT5" s="66" t="s">
        <v>88</v>
      </c>
      <c r="BU5" s="66" t="s">
        <v>89</v>
      </c>
      <c r="BV5" s="66" t="s">
        <v>91</v>
      </c>
      <c r="BW5" s="66" t="s">
        <v>92</v>
      </c>
      <c r="BX5" s="66" t="s">
        <v>93</v>
      </c>
      <c r="BY5" s="66" t="s">
        <v>94</v>
      </c>
      <c r="BZ5" s="66" t="s">
        <v>95</v>
      </c>
      <c r="CA5" s="66" t="s">
        <v>90</v>
      </c>
      <c r="CB5" s="66" t="s">
        <v>85</v>
      </c>
      <c r="CC5" s="66" t="s">
        <v>86</v>
      </c>
      <c r="CD5" s="66" t="s">
        <v>87</v>
      </c>
      <c r="CE5" s="66" t="s">
        <v>88</v>
      </c>
      <c r="CF5" s="66" t="s">
        <v>89</v>
      </c>
      <c r="CG5" s="66" t="s">
        <v>91</v>
      </c>
      <c r="CH5" s="66" t="s">
        <v>92</v>
      </c>
      <c r="CI5" s="66" t="s">
        <v>93</v>
      </c>
      <c r="CJ5" s="66" t="s">
        <v>94</v>
      </c>
      <c r="CK5" s="66" t="s">
        <v>95</v>
      </c>
      <c r="CL5" s="66" t="s">
        <v>90</v>
      </c>
      <c r="CM5" s="66" t="s">
        <v>85</v>
      </c>
      <c r="CN5" s="66" t="s">
        <v>86</v>
      </c>
      <c r="CO5" s="66" t="s">
        <v>87</v>
      </c>
      <c r="CP5" s="66" t="s">
        <v>88</v>
      </c>
      <c r="CQ5" s="66" t="s">
        <v>89</v>
      </c>
      <c r="CR5" s="66" t="s">
        <v>91</v>
      </c>
      <c r="CS5" s="66" t="s">
        <v>92</v>
      </c>
      <c r="CT5" s="66" t="s">
        <v>93</v>
      </c>
      <c r="CU5" s="66" t="s">
        <v>94</v>
      </c>
      <c r="CV5" s="66" t="s">
        <v>95</v>
      </c>
      <c r="CW5" s="66" t="s">
        <v>90</v>
      </c>
      <c r="CX5" s="66" t="s">
        <v>85</v>
      </c>
      <c r="CY5" s="66" t="s">
        <v>86</v>
      </c>
      <c r="CZ5" s="66" t="s">
        <v>87</v>
      </c>
      <c r="DA5" s="66" t="s">
        <v>88</v>
      </c>
      <c r="DB5" s="66" t="s">
        <v>89</v>
      </c>
      <c r="DC5" s="66" t="s">
        <v>91</v>
      </c>
      <c r="DD5" s="66" t="s">
        <v>92</v>
      </c>
      <c r="DE5" s="66" t="s">
        <v>93</v>
      </c>
      <c r="DF5" s="66" t="s">
        <v>94</v>
      </c>
      <c r="DG5" s="66" t="s">
        <v>95</v>
      </c>
      <c r="DH5" s="66" t="s">
        <v>90</v>
      </c>
      <c r="DI5" s="66" t="s">
        <v>85</v>
      </c>
      <c r="DJ5" s="66" t="s">
        <v>86</v>
      </c>
      <c r="DK5" s="66" t="s">
        <v>87</v>
      </c>
      <c r="DL5" s="66" t="s">
        <v>88</v>
      </c>
      <c r="DM5" s="66" t="s">
        <v>89</v>
      </c>
      <c r="DN5" s="66" t="s">
        <v>91</v>
      </c>
      <c r="DO5" s="66" t="s">
        <v>92</v>
      </c>
      <c r="DP5" s="66" t="s">
        <v>93</v>
      </c>
      <c r="DQ5" s="66" t="s">
        <v>94</v>
      </c>
      <c r="DR5" s="66" t="s">
        <v>95</v>
      </c>
      <c r="DS5" s="66" t="s">
        <v>90</v>
      </c>
      <c r="DT5" s="66" t="s">
        <v>85</v>
      </c>
      <c r="DU5" s="66" t="s">
        <v>86</v>
      </c>
      <c r="DV5" s="66" t="s">
        <v>87</v>
      </c>
      <c r="DW5" s="66" t="s">
        <v>88</v>
      </c>
      <c r="DX5" s="66" t="s">
        <v>89</v>
      </c>
      <c r="DY5" s="66" t="s">
        <v>91</v>
      </c>
      <c r="DZ5" s="66" t="s">
        <v>92</v>
      </c>
      <c r="EA5" s="66" t="s">
        <v>93</v>
      </c>
      <c r="EB5" s="66" t="s">
        <v>94</v>
      </c>
      <c r="EC5" s="66" t="s">
        <v>95</v>
      </c>
      <c r="ED5" s="66" t="s">
        <v>90</v>
      </c>
      <c r="EE5" s="66" t="s">
        <v>85</v>
      </c>
      <c r="EF5" s="66" t="s">
        <v>86</v>
      </c>
      <c r="EG5" s="66" t="s">
        <v>87</v>
      </c>
      <c r="EH5" s="66" t="s">
        <v>88</v>
      </c>
      <c r="EI5" s="66" t="s">
        <v>89</v>
      </c>
      <c r="EJ5" s="66" t="s">
        <v>91</v>
      </c>
      <c r="EK5" s="66" t="s">
        <v>92</v>
      </c>
      <c r="EL5" s="66" t="s">
        <v>93</v>
      </c>
      <c r="EM5" s="66" t="s">
        <v>94</v>
      </c>
      <c r="EN5" s="66" t="s">
        <v>95</v>
      </c>
      <c r="EO5" s="66" t="s">
        <v>90</v>
      </c>
    </row>
    <row r="6" spans="1:145" s="55" customFormat="1">
      <c r="A6" s="56" t="s">
        <v>96</v>
      </c>
      <c r="B6" s="61">
        <f t="shared" ref="B6:X6" si="1">B7</f>
        <v>2023</v>
      </c>
      <c r="C6" s="61">
        <f t="shared" si="1"/>
        <v>23019</v>
      </c>
      <c r="D6" s="61">
        <f t="shared" si="1"/>
        <v>47</v>
      </c>
      <c r="E6" s="61">
        <f t="shared" si="1"/>
        <v>17</v>
      </c>
      <c r="F6" s="61">
        <f t="shared" si="1"/>
        <v>1</v>
      </c>
      <c r="G6" s="61">
        <f t="shared" si="1"/>
        <v>0</v>
      </c>
      <c r="H6" s="61" t="str">
        <f t="shared" si="1"/>
        <v>青森県　平内町</v>
      </c>
      <c r="I6" s="61" t="str">
        <f t="shared" si="1"/>
        <v>法非適用</v>
      </c>
      <c r="J6" s="61" t="str">
        <f t="shared" si="1"/>
        <v>下水道事業</v>
      </c>
      <c r="K6" s="61" t="str">
        <f t="shared" si="1"/>
        <v>公共下水道</v>
      </c>
      <c r="L6" s="61" t="str">
        <f t="shared" si="1"/>
        <v>Cd2</v>
      </c>
      <c r="M6" s="61" t="str">
        <f t="shared" si="1"/>
        <v>非設置</v>
      </c>
      <c r="N6" s="69" t="str">
        <f t="shared" si="1"/>
        <v>-</v>
      </c>
      <c r="O6" s="69" t="str">
        <f t="shared" si="1"/>
        <v>該当数値なし</v>
      </c>
      <c r="P6" s="69">
        <f t="shared" si="1"/>
        <v>43.08</v>
      </c>
      <c r="Q6" s="69">
        <f t="shared" si="1"/>
        <v>100</v>
      </c>
      <c r="R6" s="69">
        <f t="shared" si="1"/>
        <v>2980</v>
      </c>
      <c r="S6" s="69">
        <f t="shared" si="1"/>
        <v>9948</v>
      </c>
      <c r="T6" s="69">
        <f t="shared" si="1"/>
        <v>217.09</v>
      </c>
      <c r="U6" s="69">
        <f t="shared" si="1"/>
        <v>45.82</v>
      </c>
      <c r="V6" s="69">
        <f t="shared" si="1"/>
        <v>4256</v>
      </c>
      <c r="W6" s="69">
        <f t="shared" si="1"/>
        <v>1.99</v>
      </c>
      <c r="X6" s="69">
        <f t="shared" si="1"/>
        <v>2138.69</v>
      </c>
      <c r="Y6" s="77">
        <f t="shared" ref="Y6:AH6" si="2">IF(Y7="",NA(),Y7)</f>
        <v>59.63</v>
      </c>
      <c r="Z6" s="77">
        <f t="shared" si="2"/>
        <v>46.69</v>
      </c>
      <c r="AA6" s="77">
        <f t="shared" si="2"/>
        <v>57.53</v>
      </c>
      <c r="AB6" s="77">
        <f t="shared" si="2"/>
        <v>58.13</v>
      </c>
      <c r="AC6" s="77">
        <f t="shared" si="2"/>
        <v>60.02</v>
      </c>
      <c r="AD6" s="69" t="e">
        <f t="shared" si="2"/>
        <v>#N/A</v>
      </c>
      <c r="AE6" s="69" t="e">
        <f t="shared" si="2"/>
        <v>#N/A</v>
      </c>
      <c r="AF6" s="69" t="e">
        <f t="shared" si="2"/>
        <v>#N/A</v>
      </c>
      <c r="AG6" s="69" t="e">
        <f t="shared" si="2"/>
        <v>#N/A</v>
      </c>
      <c r="AH6" s="69" t="e">
        <f t="shared" si="2"/>
        <v>#N/A</v>
      </c>
      <c r="AI6" s="69" t="str">
        <f>IF(AI7="","",IF(AI7="-","【-】","【"&amp;SUBSTITUTE(TEXT(AI7,"#,##0.00"),"-","△")&amp;"】"))</f>
        <v/>
      </c>
      <c r="AJ6" s="69" t="e">
        <f t="shared" ref="AJ6:AS6" si="3">IF(AJ7="",NA(),AJ7)</f>
        <v>#N/A</v>
      </c>
      <c r="AK6" s="69" t="e">
        <f t="shared" si="3"/>
        <v>#N/A</v>
      </c>
      <c r="AL6" s="69" t="e">
        <f t="shared" si="3"/>
        <v>#N/A</v>
      </c>
      <c r="AM6" s="69" t="e">
        <f t="shared" si="3"/>
        <v>#N/A</v>
      </c>
      <c r="AN6" s="69" t="e">
        <f t="shared" si="3"/>
        <v>#N/A</v>
      </c>
      <c r="AO6" s="69" t="e">
        <f t="shared" si="3"/>
        <v>#N/A</v>
      </c>
      <c r="AP6" s="69" t="e">
        <f t="shared" si="3"/>
        <v>#N/A</v>
      </c>
      <c r="AQ6" s="69" t="e">
        <f t="shared" si="3"/>
        <v>#N/A</v>
      </c>
      <c r="AR6" s="69" t="e">
        <f t="shared" si="3"/>
        <v>#N/A</v>
      </c>
      <c r="AS6" s="69" t="e">
        <f t="shared" si="3"/>
        <v>#N/A</v>
      </c>
      <c r="AT6" s="69" t="str">
        <f>IF(AT7="","",IF(AT7="-","【-】","【"&amp;SUBSTITUTE(TEXT(AT7,"#,##0.00"),"-","△")&amp;"】"))</f>
        <v/>
      </c>
      <c r="AU6" s="69" t="e">
        <f t="shared" ref="AU6:BD6" si="4">IF(AU7="",NA(),AU7)</f>
        <v>#N/A</v>
      </c>
      <c r="AV6" s="69" t="e">
        <f t="shared" si="4"/>
        <v>#N/A</v>
      </c>
      <c r="AW6" s="69" t="e">
        <f t="shared" si="4"/>
        <v>#N/A</v>
      </c>
      <c r="AX6" s="69" t="e">
        <f t="shared" si="4"/>
        <v>#N/A</v>
      </c>
      <c r="AY6" s="69" t="e">
        <f t="shared" si="4"/>
        <v>#N/A</v>
      </c>
      <c r="AZ6" s="69" t="e">
        <f t="shared" si="4"/>
        <v>#N/A</v>
      </c>
      <c r="BA6" s="69" t="e">
        <f t="shared" si="4"/>
        <v>#N/A</v>
      </c>
      <c r="BB6" s="69" t="e">
        <f t="shared" si="4"/>
        <v>#N/A</v>
      </c>
      <c r="BC6" s="69" t="e">
        <f t="shared" si="4"/>
        <v>#N/A</v>
      </c>
      <c r="BD6" s="69" t="e">
        <f t="shared" si="4"/>
        <v>#N/A</v>
      </c>
      <c r="BE6" s="69" t="str">
        <f>IF(BE7="","",IF(BE7="-","【-】","【"&amp;SUBSTITUTE(TEXT(BE7,"#,##0.00"),"-","△")&amp;"】"))</f>
        <v/>
      </c>
      <c r="BF6" s="69">
        <f t="shared" ref="BF6:BO6" si="5">IF(BF7="",NA(),BF7)</f>
        <v>0</v>
      </c>
      <c r="BG6" s="69">
        <f t="shared" si="5"/>
        <v>0</v>
      </c>
      <c r="BH6" s="69">
        <f t="shared" si="5"/>
        <v>0</v>
      </c>
      <c r="BI6" s="69">
        <f t="shared" si="5"/>
        <v>0</v>
      </c>
      <c r="BJ6" s="69">
        <f t="shared" si="5"/>
        <v>0</v>
      </c>
      <c r="BK6" s="77">
        <f t="shared" si="5"/>
        <v>808.77</v>
      </c>
      <c r="BL6" s="77">
        <f t="shared" si="5"/>
        <v>560.16</v>
      </c>
      <c r="BM6" s="77">
        <f t="shared" si="5"/>
        <v>1108.8</v>
      </c>
      <c r="BN6" s="77">
        <f t="shared" si="5"/>
        <v>1194.56</v>
      </c>
      <c r="BO6" s="77">
        <f t="shared" si="5"/>
        <v>1174.6099999999999</v>
      </c>
      <c r="BP6" s="69" t="str">
        <f>IF(BP7="","",IF(BP7="-","【-】","【"&amp;SUBSTITUTE(TEXT(BP7,"#,##0.00"),"-","△")&amp;"】"))</f>
        <v>【630.82】</v>
      </c>
      <c r="BQ6" s="77">
        <f t="shared" ref="BQ6:BZ6" si="6">IF(BQ7="",NA(),BQ7)</f>
        <v>53.62</v>
      </c>
      <c r="BR6" s="77">
        <f t="shared" si="6"/>
        <v>60.59</v>
      </c>
      <c r="BS6" s="77">
        <f t="shared" si="6"/>
        <v>62.53</v>
      </c>
      <c r="BT6" s="77">
        <f t="shared" si="6"/>
        <v>59.87</v>
      </c>
      <c r="BU6" s="77">
        <f t="shared" si="6"/>
        <v>59.37</v>
      </c>
      <c r="BV6" s="77">
        <f t="shared" si="6"/>
        <v>48.2</v>
      </c>
      <c r="BW6" s="77">
        <f t="shared" si="6"/>
        <v>30.88</v>
      </c>
      <c r="BX6" s="77">
        <f t="shared" si="6"/>
        <v>79.63</v>
      </c>
      <c r="BY6" s="77">
        <f t="shared" si="6"/>
        <v>76.78</v>
      </c>
      <c r="BZ6" s="77">
        <f t="shared" si="6"/>
        <v>75.41</v>
      </c>
      <c r="CA6" s="69" t="str">
        <f>IF(CA7="","",IF(CA7="-","【-】","【"&amp;SUBSTITUTE(TEXT(CA7,"#,##0.00"),"-","△")&amp;"】"))</f>
        <v>【97.81】</v>
      </c>
      <c r="CB6" s="77">
        <f t="shared" ref="CB6:CK6" si="7">IF(CB7="",NA(),CB7)</f>
        <v>291.05</v>
      </c>
      <c r="CC6" s="77">
        <f t="shared" si="7"/>
        <v>256.38</v>
      </c>
      <c r="CD6" s="77">
        <f t="shared" si="7"/>
        <v>253.59</v>
      </c>
      <c r="CE6" s="77">
        <f t="shared" si="7"/>
        <v>256.18</v>
      </c>
      <c r="CF6" s="77">
        <f t="shared" si="7"/>
        <v>257.22000000000003</v>
      </c>
      <c r="CG6" s="77">
        <f t="shared" si="7"/>
        <v>345.96</v>
      </c>
      <c r="CH6" s="77">
        <f t="shared" si="7"/>
        <v>525.91999999999996</v>
      </c>
      <c r="CI6" s="77">
        <f t="shared" si="7"/>
        <v>213.66</v>
      </c>
      <c r="CJ6" s="77">
        <f t="shared" si="7"/>
        <v>224.31</v>
      </c>
      <c r="CK6" s="77">
        <f t="shared" si="7"/>
        <v>223.48</v>
      </c>
      <c r="CL6" s="69" t="str">
        <f>IF(CL7="","",IF(CL7="-","【-】","【"&amp;SUBSTITUTE(TEXT(CL7,"#,##0.00"),"-","△")&amp;"】"))</f>
        <v>【138.75】</v>
      </c>
      <c r="CM6" s="77">
        <f t="shared" ref="CM6:CV6" si="8">IF(CM7="",NA(),CM7)</f>
        <v>35.299999999999997</v>
      </c>
      <c r="CN6" s="77">
        <f t="shared" si="8"/>
        <v>38</v>
      </c>
      <c r="CO6" s="77">
        <f t="shared" si="8"/>
        <v>38.799999999999997</v>
      </c>
      <c r="CP6" s="77">
        <f t="shared" si="8"/>
        <v>39.9</v>
      </c>
      <c r="CQ6" s="77">
        <f t="shared" si="8"/>
        <v>43.1</v>
      </c>
      <c r="CR6" s="77">
        <f t="shared" si="8"/>
        <v>39.51</v>
      </c>
      <c r="CS6" s="77">
        <f t="shared" si="8"/>
        <v>41.6</v>
      </c>
      <c r="CT6" s="77">
        <f t="shared" si="8"/>
        <v>48.19</v>
      </c>
      <c r="CU6" s="77">
        <f t="shared" si="8"/>
        <v>47.32</v>
      </c>
      <c r="CV6" s="77">
        <f t="shared" si="8"/>
        <v>48.03</v>
      </c>
      <c r="CW6" s="69" t="str">
        <f>IF(CW7="","",IF(CW7="-","【-】","【"&amp;SUBSTITUTE(TEXT(CW7,"#,##0.00"),"-","△")&amp;"】"))</f>
        <v>【58.94】</v>
      </c>
      <c r="CX6" s="77">
        <f t="shared" ref="CX6:DG6" si="9">IF(CX7="",NA(),CX7)</f>
        <v>43.11</v>
      </c>
      <c r="CY6" s="77">
        <f t="shared" si="9"/>
        <v>44.17</v>
      </c>
      <c r="CZ6" s="77">
        <f t="shared" si="9"/>
        <v>44.28</v>
      </c>
      <c r="DA6" s="77">
        <f t="shared" si="9"/>
        <v>45.12</v>
      </c>
      <c r="DB6" s="77">
        <f t="shared" si="9"/>
        <v>43.87</v>
      </c>
      <c r="DC6" s="77">
        <f t="shared" si="9"/>
        <v>61.03</v>
      </c>
      <c r="DD6" s="77">
        <f t="shared" si="9"/>
        <v>64.790000000000006</v>
      </c>
      <c r="DE6" s="77">
        <f t="shared" si="9"/>
        <v>82.26</v>
      </c>
      <c r="DF6" s="77">
        <f t="shared" si="9"/>
        <v>81.33</v>
      </c>
      <c r="DG6" s="77">
        <f t="shared" si="9"/>
        <v>80.95</v>
      </c>
      <c r="DH6" s="69" t="str">
        <f>IF(DH7="","",IF(DH7="-","【-】","【"&amp;SUBSTITUTE(TEXT(DH7,"#,##0.00"),"-","△")&amp;"】"))</f>
        <v>【95.91】</v>
      </c>
      <c r="DI6" s="69" t="e">
        <f t="shared" ref="DI6:DR6" si="10">IF(DI7="",NA(),DI7)</f>
        <v>#N/A</v>
      </c>
      <c r="DJ6" s="69" t="e">
        <f t="shared" si="10"/>
        <v>#N/A</v>
      </c>
      <c r="DK6" s="69" t="e">
        <f t="shared" si="10"/>
        <v>#N/A</v>
      </c>
      <c r="DL6" s="69" t="e">
        <f t="shared" si="10"/>
        <v>#N/A</v>
      </c>
      <c r="DM6" s="69" t="e">
        <f t="shared" si="10"/>
        <v>#N/A</v>
      </c>
      <c r="DN6" s="69" t="e">
        <f t="shared" si="10"/>
        <v>#N/A</v>
      </c>
      <c r="DO6" s="69" t="e">
        <f t="shared" si="10"/>
        <v>#N/A</v>
      </c>
      <c r="DP6" s="69" t="e">
        <f t="shared" si="10"/>
        <v>#N/A</v>
      </c>
      <c r="DQ6" s="69" t="e">
        <f t="shared" si="10"/>
        <v>#N/A</v>
      </c>
      <c r="DR6" s="69" t="e">
        <f t="shared" si="10"/>
        <v>#N/A</v>
      </c>
      <c r="DS6" s="69" t="str">
        <f>IF(DS7="","",IF(DS7="-","【-】","【"&amp;SUBSTITUTE(TEXT(DS7,"#,##0.00"),"-","△")&amp;"】"))</f>
        <v/>
      </c>
      <c r="DT6" s="69" t="e">
        <f t="shared" ref="DT6:EC6" si="11">IF(DT7="",NA(),DT7)</f>
        <v>#N/A</v>
      </c>
      <c r="DU6" s="69" t="e">
        <f t="shared" si="11"/>
        <v>#N/A</v>
      </c>
      <c r="DV6" s="69" t="e">
        <f t="shared" si="11"/>
        <v>#N/A</v>
      </c>
      <c r="DW6" s="69" t="e">
        <f t="shared" si="11"/>
        <v>#N/A</v>
      </c>
      <c r="DX6" s="69" t="e">
        <f t="shared" si="11"/>
        <v>#N/A</v>
      </c>
      <c r="DY6" s="69" t="e">
        <f t="shared" si="11"/>
        <v>#N/A</v>
      </c>
      <c r="DZ6" s="69" t="e">
        <f t="shared" si="11"/>
        <v>#N/A</v>
      </c>
      <c r="EA6" s="69" t="e">
        <f t="shared" si="11"/>
        <v>#N/A</v>
      </c>
      <c r="EB6" s="69" t="e">
        <f t="shared" si="11"/>
        <v>#N/A</v>
      </c>
      <c r="EC6" s="69" t="e">
        <f t="shared" si="11"/>
        <v>#N/A</v>
      </c>
      <c r="ED6" s="69" t="str">
        <f>IF(ED7="","",IF(ED7="-","【-】","【"&amp;SUBSTITUTE(TEXT(ED7,"#,##0.00"),"-","△")&amp;"】"))</f>
        <v/>
      </c>
      <c r="EE6" s="69">
        <f t="shared" ref="EE6:EN6" si="12">IF(EE7="",NA(),EE7)</f>
        <v>0</v>
      </c>
      <c r="EF6" s="69">
        <f t="shared" si="12"/>
        <v>0</v>
      </c>
      <c r="EG6" s="69">
        <f t="shared" si="12"/>
        <v>0</v>
      </c>
      <c r="EH6" s="69">
        <f t="shared" si="12"/>
        <v>0</v>
      </c>
      <c r="EI6" s="69">
        <f t="shared" si="12"/>
        <v>0</v>
      </c>
      <c r="EJ6" s="69">
        <f t="shared" si="12"/>
        <v>0</v>
      </c>
      <c r="EK6" s="69">
        <f t="shared" si="12"/>
        <v>0</v>
      </c>
      <c r="EL6" s="77">
        <f t="shared" si="12"/>
        <v>0.1</v>
      </c>
      <c r="EM6" s="77">
        <f t="shared" si="12"/>
        <v>9.e-002</v>
      </c>
      <c r="EN6" s="77">
        <f t="shared" si="12"/>
        <v>0.1</v>
      </c>
      <c r="EO6" s="69" t="str">
        <f>IF(EO7="","",IF(EO7="-","【-】","【"&amp;SUBSTITUTE(TEXT(EO7,"#,##0.00"),"-","△")&amp;"】"))</f>
        <v>【0.22】</v>
      </c>
    </row>
    <row r="7" spans="1:145" s="55" customFormat="1">
      <c r="A7" s="56"/>
      <c r="B7" s="62">
        <v>2023</v>
      </c>
      <c r="C7" s="62">
        <v>23019</v>
      </c>
      <c r="D7" s="62">
        <v>47</v>
      </c>
      <c r="E7" s="62">
        <v>17</v>
      </c>
      <c r="F7" s="62">
        <v>1</v>
      </c>
      <c r="G7" s="62">
        <v>0</v>
      </c>
      <c r="H7" s="62" t="s">
        <v>97</v>
      </c>
      <c r="I7" s="62" t="s">
        <v>98</v>
      </c>
      <c r="J7" s="62" t="s">
        <v>99</v>
      </c>
      <c r="K7" s="62" t="s">
        <v>100</v>
      </c>
      <c r="L7" s="62" t="s">
        <v>101</v>
      </c>
      <c r="M7" s="62" t="s">
        <v>102</v>
      </c>
      <c r="N7" s="70" t="s">
        <v>38</v>
      </c>
      <c r="O7" s="70" t="s">
        <v>103</v>
      </c>
      <c r="P7" s="70">
        <v>43.08</v>
      </c>
      <c r="Q7" s="70">
        <v>100</v>
      </c>
      <c r="R7" s="70">
        <v>2980</v>
      </c>
      <c r="S7" s="70">
        <v>9948</v>
      </c>
      <c r="T7" s="70">
        <v>217.09</v>
      </c>
      <c r="U7" s="70">
        <v>45.82</v>
      </c>
      <c r="V7" s="70">
        <v>4256</v>
      </c>
      <c r="W7" s="70">
        <v>1.99</v>
      </c>
      <c r="X7" s="70">
        <v>2138.69</v>
      </c>
      <c r="Y7" s="70">
        <v>59.63</v>
      </c>
      <c r="Z7" s="70">
        <v>46.69</v>
      </c>
      <c r="AA7" s="70">
        <v>57.53</v>
      </c>
      <c r="AB7" s="70">
        <v>58.13</v>
      </c>
      <c r="AC7" s="70">
        <v>60.02</v>
      </c>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v>0</v>
      </c>
      <c r="BG7" s="70">
        <v>0</v>
      </c>
      <c r="BH7" s="70">
        <v>0</v>
      </c>
      <c r="BI7" s="70">
        <v>0</v>
      </c>
      <c r="BJ7" s="70">
        <v>0</v>
      </c>
      <c r="BK7" s="70">
        <v>808.77</v>
      </c>
      <c r="BL7" s="70">
        <v>560.16</v>
      </c>
      <c r="BM7" s="70">
        <v>1108.8</v>
      </c>
      <c r="BN7" s="70">
        <v>1194.56</v>
      </c>
      <c r="BO7" s="70">
        <v>1174.6099999999999</v>
      </c>
      <c r="BP7" s="70">
        <v>630.82000000000005</v>
      </c>
      <c r="BQ7" s="70">
        <v>53.62</v>
      </c>
      <c r="BR7" s="70">
        <v>60.59</v>
      </c>
      <c r="BS7" s="70">
        <v>62.53</v>
      </c>
      <c r="BT7" s="70">
        <v>59.87</v>
      </c>
      <c r="BU7" s="70">
        <v>59.37</v>
      </c>
      <c r="BV7" s="70">
        <v>48.2</v>
      </c>
      <c r="BW7" s="70">
        <v>30.88</v>
      </c>
      <c r="BX7" s="70">
        <v>79.63</v>
      </c>
      <c r="BY7" s="70">
        <v>76.78</v>
      </c>
      <c r="BZ7" s="70">
        <v>75.41</v>
      </c>
      <c r="CA7" s="70">
        <v>97.81</v>
      </c>
      <c r="CB7" s="70">
        <v>291.05</v>
      </c>
      <c r="CC7" s="70">
        <v>256.38</v>
      </c>
      <c r="CD7" s="70">
        <v>253.59</v>
      </c>
      <c r="CE7" s="70">
        <v>256.18</v>
      </c>
      <c r="CF7" s="70">
        <v>257.22000000000003</v>
      </c>
      <c r="CG7" s="70">
        <v>345.96</v>
      </c>
      <c r="CH7" s="70">
        <v>525.91999999999996</v>
      </c>
      <c r="CI7" s="70">
        <v>213.66</v>
      </c>
      <c r="CJ7" s="70">
        <v>224.31</v>
      </c>
      <c r="CK7" s="70">
        <v>223.48</v>
      </c>
      <c r="CL7" s="70">
        <v>138.75</v>
      </c>
      <c r="CM7" s="70">
        <v>35.299999999999997</v>
      </c>
      <c r="CN7" s="70">
        <v>38</v>
      </c>
      <c r="CO7" s="70">
        <v>38.799999999999997</v>
      </c>
      <c r="CP7" s="70">
        <v>39.9</v>
      </c>
      <c r="CQ7" s="70">
        <v>43.1</v>
      </c>
      <c r="CR7" s="70">
        <v>39.51</v>
      </c>
      <c r="CS7" s="70">
        <v>41.6</v>
      </c>
      <c r="CT7" s="70">
        <v>48.19</v>
      </c>
      <c r="CU7" s="70">
        <v>47.32</v>
      </c>
      <c r="CV7" s="70">
        <v>48.03</v>
      </c>
      <c r="CW7" s="70">
        <v>58.94</v>
      </c>
      <c r="CX7" s="70">
        <v>43.11</v>
      </c>
      <c r="CY7" s="70">
        <v>44.17</v>
      </c>
      <c r="CZ7" s="70">
        <v>44.28</v>
      </c>
      <c r="DA7" s="70">
        <v>45.12</v>
      </c>
      <c r="DB7" s="70">
        <v>43.87</v>
      </c>
      <c r="DC7" s="70">
        <v>61.03</v>
      </c>
      <c r="DD7" s="70">
        <v>64.790000000000006</v>
      </c>
      <c r="DE7" s="70">
        <v>82.26</v>
      </c>
      <c r="DF7" s="70">
        <v>81.33</v>
      </c>
      <c r="DG7" s="70">
        <v>80.95</v>
      </c>
      <c r="DH7" s="70">
        <v>95.91</v>
      </c>
      <c r="DI7" s="70"/>
      <c r="DJ7" s="70"/>
      <c r="DK7" s="70"/>
      <c r="DL7" s="70"/>
      <c r="DM7" s="70"/>
      <c r="DN7" s="70"/>
      <c r="DO7" s="70"/>
      <c r="DP7" s="70"/>
      <c r="DQ7" s="70"/>
      <c r="DR7" s="70"/>
      <c r="DS7" s="70"/>
      <c r="DT7" s="70"/>
      <c r="DU7" s="70"/>
      <c r="DV7" s="70"/>
      <c r="DW7" s="70"/>
      <c r="DX7" s="70"/>
      <c r="DY7" s="70"/>
      <c r="DZ7" s="70"/>
      <c r="EA7" s="70"/>
      <c r="EB7" s="70"/>
      <c r="EC7" s="70"/>
      <c r="ED7" s="70"/>
      <c r="EE7" s="70">
        <v>0</v>
      </c>
      <c r="EF7" s="70">
        <v>0</v>
      </c>
      <c r="EG7" s="70">
        <v>0</v>
      </c>
      <c r="EH7" s="70">
        <v>0</v>
      </c>
      <c r="EI7" s="70">
        <v>0</v>
      </c>
      <c r="EJ7" s="70">
        <v>0</v>
      </c>
      <c r="EK7" s="70">
        <v>0</v>
      </c>
      <c r="EL7" s="70">
        <v>0.1</v>
      </c>
      <c r="EM7" s="70">
        <v>9.e-002</v>
      </c>
      <c r="EN7" s="70">
        <v>0.1</v>
      </c>
      <c r="EO7" s="70">
        <v>0.22</v>
      </c>
    </row>
    <row r="8" spans="1:145">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row>
    <row r="9" spans="1:145">
      <c r="A9" s="57"/>
      <c r="B9" s="57" t="s">
        <v>104</v>
      </c>
      <c r="C9" s="57" t="s">
        <v>105</v>
      </c>
      <c r="D9" s="57" t="s">
        <v>106</v>
      </c>
      <c r="E9" s="57" t="s">
        <v>107</v>
      </c>
      <c r="F9" s="57" t="s">
        <v>108</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5">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5">
      <c r="B11">
        <v>22</v>
      </c>
      <c r="C11">
        <v>21</v>
      </c>
      <c r="D11">
        <v>20</v>
      </c>
      <c r="E11">
        <v>19</v>
      </c>
      <c r="F11">
        <v>18</v>
      </c>
      <c r="G11" t="s">
        <v>109</v>
      </c>
    </row>
    <row r="12" spans="1:145">
      <c r="B12">
        <v>1</v>
      </c>
      <c r="C12">
        <v>1</v>
      </c>
      <c r="D12">
        <v>2</v>
      </c>
      <c r="E12">
        <v>3</v>
      </c>
      <c r="F12">
        <v>4</v>
      </c>
      <c r="G12" t="s">
        <v>110</v>
      </c>
    </row>
    <row r="13" spans="1:145">
      <c r="B13" t="s">
        <v>111</v>
      </c>
      <c r="C13" t="s">
        <v>112</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2025-01-24T07:27:29Z</dcterms:created>
  <dcterms:modified xsi:type="dcterms:W3CDTF">2025-01-30T08:55:51Z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2025-01-30T08:55:51Z</vt:filetime>
  </property>
</Properties>
</file>