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to-b\Desktop\令和６年度　産業建設課\※調査、照会もの\市町村課\【追加確認】経営比較分析表(水道事業)の内容について\【照会データ】【追加確認】経営比較分析表(水道事業)の内容について\"/>
    </mc:Choice>
  </mc:AlternateContent>
  <workbookProtection workbookAlgorithmName="SHA-512" workbookHashValue="HeoX9fv9u1IHXJKVkewh8s0Xqt61uO1P5bbCa87wjsJbYrrGTiqWHRSZg6vmyT6jb1SK4TPUdD6FSBm/Sjcf0A==" workbookSaltValue="NIVCkRCrt1q5L6V29LHGJw==" workbookSpinCount="100000" lockStructure="1"/>
  <bookViews>
    <workbookView xWindow="-120" yWindow="-120" windowWidth="29040" windowHeight="1572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W10" i="4" s="1"/>
  <c r="P6" i="5"/>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P10" i="4"/>
  <c r="AD8" i="4"/>
  <c r="W8" i="4"/>
  <c r="P8"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<sst xmlns="http://schemas.openxmlformats.org/spreadsheetml/2006/main" count="233" uniqueCount="118">
  <si>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</si>
  <si>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</si>
  <si>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</si>
  <si>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</si>
  <si>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</si>
  <si>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</si>
  <si>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</si>
  <si>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</si>
  <si>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</si>
  <si>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</si>
  <si>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</si>
  <si>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</si>
  <si>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</si>
  <si>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</si>
  <si>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</si>
  <si>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</si>
  <si>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</si>
  <si>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</si>
  <si>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</si>
  <si>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</si>
  <si>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</si>
  <si>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</si>
  <si>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</si>
  <si>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</si>
  <si>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</si>
  <si>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</si>
  <si>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</si>
  <si>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</si>
  <si>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</si>
  <si>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</si>
  <si>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</si>
  <si>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</si>
  <si>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</si>
  <si>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</si>
  <si>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</si>
  <si>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</si>
  <si>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</si>
  <si>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</si>
  <si>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</si>
  <si>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</si>
  <si>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</si>
  <si>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</si>
  <si>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</si>
  <si>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</si>
  <si>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</si>
  <si>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</si>
  <si>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</si>
  <si>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</si>
  <si>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</si>
  <si>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</si>
  <si>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</si>
  <si>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</si>
  <si>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</si>
  <si>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</si>
  <si>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</si>
  <si>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</si>
  <si>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</si>
  <si>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</si>
  <si>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</si>
  <si>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</si>
  <si>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</si>
  <si>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</si>
  <si>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</si>
  <si>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</si>
  <si>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</si>
  <si>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</si>
  <si>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</si>
  <si>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</si>
  <si>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</si>
  <si>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</si>
  <si>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</si>
  <si>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</si>
  <si>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</si>
  <si>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</si>
  <si>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</si>
  <si>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</si>
  <si>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</si>
  <si>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</si>
  <si>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</si>
  <si>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</si>
  <si>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</si>
  <si>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</si>
  <si>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</si>
  <si>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</si>
  <si>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</si>
  <si>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</si>
  <si>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</si>
  <si>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</si>
  <si>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</si>
  <si>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</si>
  <si>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</si>
  <si>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</si>
  <si>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</si>
  <si>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</si>
  <si>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</si>
  <si>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</si>
  <si>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</si>
  <si>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今別町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</si>
  <si>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</si>
  <si>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</si>
  <si>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</si>
  <si>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</si>
  <si>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</si>
  <si>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</si>
  <si>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</si>
  <si>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</si>
  <si>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</si>
  <si>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</si>
  <si>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</si>
  <si>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</si>
  <si>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</si>
  <si>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</si>
  <si>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</si>
  <si>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</si>
  <si>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</si>
  <si>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③管路更新については、平成５年度から２０年度にかけて老朽管更新事業により配水管が更新されている。
平成３０年度には広域消防分署新築に伴う管路更新工事が実施されたが、それ以降は更新していない。
経過年数と現状を踏まえ、更新事業を計画に実施する必要があり、建物・電気設備等については継続的に保守管理に努め、耐用年数を経過した設備については更新を行う必要がある。</t>
    <rPh sb="1" eb="3">
      <t>カンロ</t>
    </rPh>
    <rPh sb="3" eb="5">
      <t>コウシン</t>
    </rPh>
    <rPh sb="11" eb="13">
      <t>ヘイセイ</t>
    </rPh>
    <rPh sb="14" eb="16">
      <t>ネンド</t>
    </rPh>
    <rPh sb="20" eb="22">
      <t>ネンド</t>
    </rPh>
    <rPh sb="26" eb="29">
      <t>ロウキュウカン</t>
    </rPh>
    <rPh sb="29" eb="31">
      <t>コウシン</t>
    </rPh>
    <rPh sb="31" eb="33">
      <t>ジギョウ</t>
    </rPh>
    <rPh sb="36" eb="39">
      <t>ハイスイカン</t>
    </rPh>
    <rPh sb="40" eb="42">
      <t>コウシン</t>
    </rPh>
    <rPh sb="49" eb="51">
      <t>ヘイセイ</t>
    </rPh>
    <rPh sb="53" eb="55">
      <t>ネンド</t>
    </rPh>
    <rPh sb="57" eb="59">
      <t>コウイキ</t>
    </rPh>
    <rPh sb="59" eb="61">
      <t>ショウボウ</t>
    </rPh>
    <rPh sb="61" eb="63">
      <t>ブンショ</t>
    </rPh>
    <rPh sb="63" eb="65">
      <t>シンチク</t>
    </rPh>
    <rPh sb="66" eb="67">
      <t>トモナ</t>
    </rPh>
    <rPh sb="68" eb="70">
      <t>カンロ</t>
    </rPh>
    <rPh sb="70" eb="72">
      <t>コウシン</t>
    </rPh>
    <rPh sb="72" eb="74">
      <t>コウジ</t>
    </rPh>
    <rPh sb="75" eb="77">
      <t>ジッシ</t>
    </rPh>
    <rPh sb="84" eb="86">
      <t>イコウ</t>
    </rPh>
    <rPh sb="87" eb="89">
      <t>コウシン</t>
    </rPh>
    <rPh sb="96" eb="98">
      <t>ケイカ</t>
    </rPh>
    <rPh sb="98" eb="100">
      <t>ネンスウ</t>
    </rPh>
    <rPh sb="101" eb="103">
      <t>ゲンジョウ</t>
    </rPh>
    <rPh sb="104" eb="105">
      <t>フ</t>
    </rPh>
    <rPh sb="108" eb="110">
      <t>コウシン</t>
    </rPh>
    <rPh sb="110" eb="112">
      <t>ジギョウ</t>
    </rPh>
    <rPh sb="113" eb="115">
      <t>ケイカク</t>
    </rPh>
    <rPh sb="116" eb="118">
      <t>ジッシ</t>
    </rPh>
    <rPh sb="120" eb="122">
      <t>ヒツヨウ</t>
    </rPh>
    <rPh sb="126" eb="128">
      <t>タテモノ</t>
    </rPh>
    <rPh sb="129" eb="131">
      <t>デンキ</t>
    </rPh>
    <rPh sb="131" eb="133">
      <t>セツビ</t>
    </rPh>
    <rPh sb="133" eb="134">
      <t>トウ</t>
    </rPh>
    <rPh sb="139" eb="142">
      <t>ケイゾクテキ</t>
    </rPh>
    <rPh sb="143" eb="145">
      <t>ホシュ</t>
    </rPh>
    <rPh sb="145" eb="147">
      <t>カンリ</t>
    </rPh>
    <rPh sb="148" eb="149">
      <t>ツト</t>
    </rPh>
    <rPh sb="151" eb="153">
      <t>タイヨウ</t>
    </rPh>
    <rPh sb="153" eb="155">
      <t>ネンスウ</t>
    </rPh>
    <rPh sb="156" eb="158">
      <t>ケイカ</t>
    </rPh>
    <rPh sb="160" eb="162">
      <t>セツビ</t>
    </rPh>
    <rPh sb="167" eb="169">
      <t>コウシン</t>
    </rPh>
    <rPh sb="170" eb="171">
      <t>オコナ</t>
    </rPh>
    <rPh sb="172" eb="174">
      <t>ヒツヨウ</t>
    </rPh>
    <phoneticPr fontId="4"/>
  </si>
  <si>
    <t>引き続き企業債償還により高額支出が見込まれる。施設の維持管理に努めるとともに毎月の検針業務により漏水の早期発見、早期回復による供給欠損の減少を図っていく。
料金収入の減少も踏まえ、それに見合った施設運営が必要であると考えられ、少子高齢化・人口減少による給水収支の悪化も懸念されるため、料金改定についても検討するなど、財源確保に努める必要がある。</t>
    <rPh sb="0" eb="1">
      <t>ヒ</t>
    </rPh>
    <rPh sb="2" eb="3">
      <t>ツヅ</t>
    </rPh>
    <rPh sb="4" eb="7">
      <t>キギョウサイ</t>
    </rPh>
    <rPh sb="7" eb="9">
      <t>ショウカン</t>
    </rPh>
    <rPh sb="12" eb="14">
      <t>コウガク</t>
    </rPh>
    <rPh sb="14" eb="16">
      <t>シシュツ</t>
    </rPh>
    <rPh sb="17" eb="19">
      <t>ミコ</t>
    </rPh>
    <rPh sb="23" eb="25">
      <t>シセツ</t>
    </rPh>
    <rPh sb="26" eb="28">
      <t>イジ</t>
    </rPh>
    <rPh sb="28" eb="30">
      <t>カンリ</t>
    </rPh>
    <rPh sb="31" eb="32">
      <t>ツト</t>
    </rPh>
    <rPh sb="38" eb="40">
      <t>マイツキ</t>
    </rPh>
    <rPh sb="41" eb="43">
      <t>ケンシン</t>
    </rPh>
    <rPh sb="43" eb="45">
      <t>ギョウム</t>
    </rPh>
    <rPh sb="48" eb="50">
      <t>ロウスイ</t>
    </rPh>
    <rPh sb="51" eb="53">
      <t>ソウキ</t>
    </rPh>
    <rPh sb="53" eb="55">
      <t>ハッケン</t>
    </rPh>
    <rPh sb="56" eb="58">
      <t>ソウキ</t>
    </rPh>
    <rPh sb="58" eb="60">
      <t>カイフク</t>
    </rPh>
    <rPh sb="63" eb="65">
      <t>キョウキュウ</t>
    </rPh>
    <rPh sb="65" eb="67">
      <t>ケッソン</t>
    </rPh>
    <rPh sb="68" eb="70">
      <t>ゲンショウ</t>
    </rPh>
    <rPh sb="71" eb="72">
      <t>ハカ</t>
    </rPh>
    <rPh sb="78" eb="80">
      <t>リョウキン</t>
    </rPh>
    <rPh sb="80" eb="82">
      <t>シュウニュウ</t>
    </rPh>
    <rPh sb="83" eb="85">
      <t>ゲンショウ</t>
    </rPh>
    <rPh sb="86" eb="87">
      <t>フ</t>
    </rPh>
    <rPh sb="93" eb="95">
      <t>ミア</t>
    </rPh>
    <rPh sb="97" eb="99">
      <t>シセツ</t>
    </rPh>
    <rPh sb="99" eb="101">
      <t>ウンエイ</t>
    </rPh>
    <rPh sb="102" eb="104">
      <t>ヒツヨウ</t>
    </rPh>
    <rPh sb="108" eb="109">
      <t>カンガ</t>
    </rPh>
    <rPh sb="113" eb="115">
      <t>ショウシ</t>
    </rPh>
    <rPh sb="115" eb="118">
      <t>コウレイカ</t>
    </rPh>
    <rPh sb="119" eb="121">
      <t>ジンコウ</t>
    </rPh>
    <rPh sb="121" eb="123">
      <t>ゲンショウ</t>
    </rPh>
    <rPh sb="126" eb="128">
      <t>キュウスイ</t>
    </rPh>
    <rPh sb="128" eb="130">
      <t>シュウシ</t>
    </rPh>
    <rPh sb="131" eb="133">
      <t>アッカ</t>
    </rPh>
    <rPh sb="134" eb="136">
      <t>ケネン</t>
    </rPh>
    <rPh sb="142" eb="144">
      <t>リョウキン</t>
    </rPh>
    <rPh sb="144" eb="146">
      <t>カイテイ</t>
    </rPh>
    <rPh sb="151" eb="153">
      <t>ケントウ</t>
    </rPh>
    <rPh sb="158" eb="160">
      <t>ザイゲン</t>
    </rPh>
    <rPh sb="160" eb="162">
      <t>カクホ</t>
    </rPh>
    <rPh sb="163" eb="164">
      <t>ツト</t>
    </rPh>
    <rPh sb="166" eb="168">
      <t>ヒツヨウ</t>
    </rPh>
    <phoneticPr fontId="4"/>
  </si>
  <si>
    <t>①類似団体平均値を下回り、平成２７年度、２８年度に実施した簡易水道統合事業の影響で統合前簡水の維持管理費等支出が増え収支比率が悪化している。使用料金では賄えないため、一般会計からの繰入金により補っている状況である。
④令和4年度以降値が上昇しているのは、物価高高騰対策事業として水道料金の減免事業を実施したことにより、給水収益が減少したため。
⑤類似団体平均値を下回っており、減少傾向にある。自然減、社会減による人口減少の影響、給水原価の高騰によるものである。
⑥企業債償還金の増額と人口減少による有収水量の減少により大幅な高騰となっているため、経費削減や有収率の増加に努める。
⑦令和4年度以降値が上昇しているのは、基本料金改定と物価高騰対策として実施した水道使用料の減免事業により使用水量が増加したため。
⑧消防用水の使用、一般家庭内での漏水等が問題と思われるため、漏水箇所の早期修繕に努め、有収率の向上対策を講じる必要がある。</t>
    <rPh sb="1" eb="3">
      <t>ルイジ</t>
    </rPh>
    <rPh sb="3" eb="5">
      <t>ダンタイ</t>
    </rPh>
    <rPh sb="5" eb="8">
      <t>ヘイキンチ</t>
    </rPh>
    <rPh sb="9" eb="11">
      <t>シタマワ</t>
    </rPh>
    <rPh sb="13" eb="15">
      <t>ヘイセイ</t>
    </rPh>
    <rPh sb="17" eb="19">
      <t>ネンド</t>
    </rPh>
    <rPh sb="22" eb="24">
      <t>ネンド</t>
    </rPh>
    <rPh sb="25" eb="27">
      <t>ジッシ</t>
    </rPh>
    <rPh sb="29" eb="31">
      <t>カンイ</t>
    </rPh>
    <rPh sb="31" eb="33">
      <t>スイドウ</t>
    </rPh>
    <rPh sb="33" eb="35">
      <t>トウゴウ</t>
    </rPh>
    <rPh sb="35" eb="37">
      <t>ジギョウ</t>
    </rPh>
    <rPh sb="38" eb="40">
      <t>エイキョウ</t>
    </rPh>
    <rPh sb="41" eb="44">
      <t>トウゴウマエ</t>
    </rPh>
    <rPh sb="44" eb="46">
      <t>カンスイ</t>
    </rPh>
    <rPh sb="47" eb="49">
      <t>イジ</t>
    </rPh>
    <rPh sb="49" eb="52">
      <t>カンリヒ</t>
    </rPh>
    <rPh sb="52" eb="53">
      <t>トウ</t>
    </rPh>
    <rPh sb="53" eb="55">
      <t>シシュツ</t>
    </rPh>
    <rPh sb="56" eb="57">
      <t>フ</t>
    </rPh>
    <rPh sb="58" eb="60">
      <t>シュウシ</t>
    </rPh>
    <rPh sb="60" eb="62">
      <t>ヒリツ</t>
    </rPh>
    <rPh sb="63" eb="65">
      <t>アッカ</t>
    </rPh>
    <rPh sb="70" eb="72">
      <t>シヨウ</t>
    </rPh>
    <rPh sb="72" eb="74">
      <t>リョウキン</t>
    </rPh>
    <rPh sb="76" eb="77">
      <t>マカナ</t>
    </rPh>
    <rPh sb="83" eb="87">
      <t>イッパンカイケイ</t>
    </rPh>
    <rPh sb="90" eb="93">
      <t>クリイレキン</t>
    </rPh>
    <rPh sb="96" eb="97">
      <t>オギナ</t>
    </rPh>
    <rPh sb="101" eb="103">
      <t>ジョウキョウ</t>
    </rPh>
    <rPh sb="110" eb="112">
      <t>レイワ</t>
    </rPh>
    <rPh sb="113" eb="115">
      <t>ネンド</t>
    </rPh>
    <rPh sb="115" eb="117">
      <t>イコウ</t>
    </rPh>
    <rPh sb="117" eb="118">
      <t>アタイ</t>
    </rPh>
    <rPh sb="119" eb="121">
      <t>ジョウショウ</t>
    </rPh>
    <rPh sb="128" eb="130">
      <t>ブッカ</t>
    </rPh>
    <rPh sb="160" eb="162">
      <t>キュウスイ</t>
    </rPh>
    <rPh sb="162" eb="164">
      <t>シュウエキ</t>
    </rPh>
    <rPh sb="165" eb="167">
      <t>ゲンショウ</t>
    </rPh>
    <rPh sb="175" eb="182">
      <t>ルイジダンタイヘイキンチ</t>
    </rPh>
    <rPh sb="183" eb="185">
      <t>シタマワ</t>
    </rPh>
    <rPh sb="190" eb="192">
      <t>ゲンショウ</t>
    </rPh>
    <rPh sb="192" eb="194">
      <t>ケイコウ</t>
    </rPh>
    <rPh sb="198" eb="201">
      <t>シゼンゲン</t>
    </rPh>
    <rPh sb="202" eb="204">
      <t>シャカイ</t>
    </rPh>
    <rPh sb="204" eb="205">
      <t>ヘ</t>
    </rPh>
    <rPh sb="208" eb="210">
      <t>ジンコウ</t>
    </rPh>
    <rPh sb="210" eb="212">
      <t>ゲンショウ</t>
    </rPh>
    <rPh sb="213" eb="215">
      <t>エイキョウ</t>
    </rPh>
    <rPh sb="300" eb="302">
      <t>イコウ</t>
    </rPh>
    <rPh sb="313" eb="315">
      <t>キホン</t>
    </rPh>
    <rPh sb="315" eb="317">
      <t>リョウキン</t>
    </rPh>
    <rPh sb="317" eb="319">
      <t>カイテイ</t>
    </rPh>
    <rPh sb="320" eb="322">
      <t>ブッカ</t>
    </rPh>
    <rPh sb="322" eb="324">
      <t>コウトウ</t>
    </rPh>
    <rPh sb="324" eb="326">
      <t>タイサク</t>
    </rPh>
    <rPh sb="329" eb="331">
      <t>ジッシ</t>
    </rPh>
    <rPh sb="333" eb="335">
      <t>スイドウ</t>
    </rPh>
    <rPh sb="335" eb="338">
      <t>シヨウリョウ</t>
    </rPh>
    <rPh sb="339" eb="341">
      <t>ゲンメン</t>
    </rPh>
    <rPh sb="341" eb="343">
      <t>ジギョウ</t>
    </rPh>
    <rPh sb="346" eb="348">
      <t>シヨウ</t>
    </rPh>
    <rPh sb="348" eb="350">
      <t>スイリョウ</t>
    </rPh>
    <rPh sb="351" eb="353">
      <t>ゾウカ</t>
    </rPh>
    <rPh sb="361" eb="363">
      <t>ショウボウ</t>
    </rPh>
    <rPh sb="363" eb="365">
      <t>ヨウスイ</t>
    </rPh>
    <rPh sb="366" eb="368">
      <t>シヨウ</t>
    </rPh>
    <rPh sb="369" eb="371">
      <t>イッパン</t>
    </rPh>
    <rPh sb="371" eb="373">
      <t>カテイ</t>
    </rPh>
    <rPh sb="373" eb="374">
      <t>ナイ</t>
    </rPh>
    <rPh sb="376" eb="378">
      <t>ロウスイ</t>
    </rPh>
    <rPh sb="378" eb="379">
      <t>トウ</t>
    </rPh>
    <rPh sb="390" eb="392">
      <t>ロウスイ</t>
    </rPh>
    <rPh sb="392" eb="394">
      <t>カショ</t>
    </rPh>
    <rPh sb="395" eb="397">
      <t>ソウキ</t>
    </rPh>
    <rPh sb="397" eb="399">
      <t>シュウゼン</t>
    </rPh>
    <rPh sb="400" eb="40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</si>
</sst>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C8-4CDB-BC18-3E20EBE33115}"/>
            </c:ext>
          </c:extLst>
        </c:ser>
        <c:dLbls>
          <c:showLegendKey val="0"/>
          <c:showVal val="0"/>
          <c:showCatName val="0"/>
          <c:showSerName val="0"/>
          <c:showPercent val="0"/>
          <c:showBubbleSize val="0"/>
        </c:dLbls>
        <c:gapWidth val="150"/>
        <c:axId val="388010912"/>
        <c:axId val="3880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xmlns:c16r2="http://schemas.microsoft.com/office/drawing/2015/06/chart">
            <c:ext xmlns:c16="http://schemas.microsoft.com/office/drawing/2014/chart" uri="{C3380CC4-5D6E-409C-BE32-E72D297353CC}">
              <c16:uniqueId val="{00000001-1FC8-4CDB-BC18-3E20EBE33115}"/>
            </c:ext>
          </c:extLst>
        </c:ser>
        <c:dLbls>
          <c:showLegendKey val="0"/>
          <c:showVal val="0"/>
          <c:showCatName val="0"/>
          <c:showSerName val="0"/>
          <c:showPercent val="0"/>
          <c:showBubbleSize val="0"/>
        </c:dLbls>
        <c:marker val="1"/>
        <c:smooth val="0"/>
        <c:axId val="388010912"/>
        <c:axId val="388011296"/>
      </c:lineChart>
      <c:dateAx>
        <c:axId val="388010912"/>
        <c:scaling>
          <c:orientation val="minMax"/>
        </c:scaling>
        <c:delete val="1"/>
        <c:axPos val="b"/>
        <c:numFmt formatCode="&quot;R&quot;yy" sourceLinked="1"/>
        <c:majorTickMark val="none"/>
        <c:minorTickMark val="none"/>
        <c:tickLblPos val="none"/>
        <c:crossAx val="388011296"/>
        <c:crosses val="autoZero"/>
        <c:auto val="1"/>
        <c:lblOffset val="100"/>
        <c:baseTimeUnit val="years"/>
      </c:dateAx>
      <c:valAx>
        <c:axId val="3880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0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54.68</c:v>
                </c:pt>
                <c:pt idx="1">
                  <c:v>54.82</c:v>
                </c:pt>
                <c:pt idx="2">
                  <c:v>54.77</c:v>
                </c:pt>
                <c:pt idx="3">
                  <c:v>74.42</c:v>
                </c:pt>
                <c:pt idx="4">
                  <c:v>88.42</c:v>
                </c:pt>
              </c:numCache>
            </c:numRef>
          </c:val>
          <c:extLst xmlns:c16r2="http://schemas.microsoft.com/office/drawing/2015/06/chart">
            <c:ext xmlns:c16="http://schemas.microsoft.com/office/drawing/2014/chart" uri="{C3380CC4-5D6E-409C-BE32-E72D297353CC}">
              <c16:uniqueId val="{00000000-E348-4F73-A8B7-EFB83C9450E4}"/>
            </c:ext>
          </c:extLst>
        </c:ser>
        <c:dLbls>
          <c:showLegendKey val="0"/>
          <c:showVal val="0"/>
          <c:showCatName val="0"/>
          <c:showSerName val="0"/>
          <c:showPercent val="0"/>
          <c:showBubbleSize val="0"/>
        </c:dLbls>
        <c:gapWidth val="150"/>
        <c:axId val="388973480"/>
        <c:axId val="38896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xmlns:c16r2="http://schemas.microsoft.com/office/drawing/2015/06/chart">
            <c:ext xmlns:c16="http://schemas.microsoft.com/office/drawing/2014/chart" uri="{C3380CC4-5D6E-409C-BE32-E72D297353CC}">
              <c16:uniqueId val="{00000001-E348-4F73-A8B7-EFB83C9450E4}"/>
            </c:ext>
          </c:extLst>
        </c:ser>
        <c:dLbls>
          <c:showLegendKey val="0"/>
          <c:showVal val="0"/>
          <c:showCatName val="0"/>
          <c:showSerName val="0"/>
          <c:showPercent val="0"/>
          <c:showBubbleSize val="0"/>
        </c:dLbls>
        <c:marker val="1"/>
        <c:smooth val="0"/>
        <c:axId val="388973480"/>
        <c:axId val="388967600"/>
      </c:lineChart>
      <c:dateAx>
        <c:axId val="388973480"/>
        <c:scaling>
          <c:orientation val="minMax"/>
        </c:scaling>
        <c:delete val="1"/>
        <c:axPos val="b"/>
        <c:numFmt formatCode="&quot;R&quot;yy" sourceLinked="1"/>
        <c:majorTickMark val="none"/>
        <c:minorTickMark val="none"/>
        <c:tickLblPos val="none"/>
        <c:crossAx val="388967600"/>
        <c:crosses val="autoZero"/>
        <c:auto val="1"/>
        <c:lblOffset val="100"/>
        <c:baseTimeUnit val="years"/>
      </c:dateAx>
      <c:valAx>
        <c:axId val="38896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7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76.760000000000005</c:v>
                </c:pt>
                <c:pt idx="1">
                  <c:v>75.150000000000006</c:v>
                </c:pt>
                <c:pt idx="2">
                  <c:v>73.22</c:v>
                </c:pt>
                <c:pt idx="3">
                  <c:v>52.58</c:v>
                </c:pt>
                <c:pt idx="4">
                  <c:v>32.43</c:v>
                </c:pt>
              </c:numCache>
            </c:numRef>
          </c:val>
          <c:extLst xmlns:c16r2="http://schemas.microsoft.com/office/drawing/2015/06/chart">
            <c:ext xmlns:c16="http://schemas.microsoft.com/office/drawing/2014/chart" uri="{C3380CC4-5D6E-409C-BE32-E72D297353CC}">
              <c16:uniqueId val="{00000000-ED8C-4A0F-B16B-F79F1418B627}"/>
            </c:ext>
          </c:extLst>
        </c:ser>
        <c:dLbls>
          <c:showLegendKey val="0"/>
          <c:showVal val="0"/>
          <c:showCatName val="0"/>
          <c:showSerName val="0"/>
          <c:showPercent val="0"/>
          <c:showBubbleSize val="0"/>
        </c:dLbls>
        <c:gapWidth val="150"/>
        <c:axId val="388970344"/>
        <c:axId val="38896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xmlns:c16r2="http://schemas.microsoft.com/office/drawing/2015/06/chart">
            <c:ext xmlns:c16="http://schemas.microsoft.com/office/drawing/2014/chart" uri="{C3380CC4-5D6E-409C-BE32-E72D297353CC}">
              <c16:uniqueId val="{00000001-ED8C-4A0F-B16B-F79F1418B627}"/>
            </c:ext>
          </c:extLst>
        </c:ser>
        <c:dLbls>
          <c:showLegendKey val="0"/>
          <c:showVal val="0"/>
          <c:showCatName val="0"/>
          <c:showSerName val="0"/>
          <c:showPercent val="0"/>
          <c:showBubbleSize val="0"/>
        </c:dLbls>
        <c:marker val="1"/>
        <c:smooth val="0"/>
        <c:axId val="388970344"/>
        <c:axId val="388969168"/>
      </c:lineChart>
      <c:dateAx>
        <c:axId val="388970344"/>
        <c:scaling>
          <c:orientation val="minMax"/>
        </c:scaling>
        <c:delete val="1"/>
        <c:axPos val="b"/>
        <c:numFmt formatCode="&quot;R&quot;yy" sourceLinked="1"/>
        <c:majorTickMark val="none"/>
        <c:minorTickMark val="none"/>
        <c:tickLblPos val="none"/>
        <c:crossAx val="388969168"/>
        <c:crosses val="autoZero"/>
        <c:auto val="1"/>
        <c:lblOffset val="100"/>
        <c:baseTimeUnit val="years"/>
      </c:dateAx>
      <c:valAx>
        <c:axId val="38896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7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99.49</c:v>
                </c:pt>
                <c:pt idx="1">
                  <c:v>69.319999999999993</c:v>
                </c:pt>
                <c:pt idx="2">
                  <c:v>66.2</c:v>
                </c:pt>
                <c:pt idx="3">
                  <c:v>65.400000000000006</c:v>
                </c:pt>
                <c:pt idx="4">
                  <c:v>59.67</c:v>
                </c:pt>
              </c:numCache>
            </c:numRef>
          </c:val>
          <c:extLst xmlns:c16r2="http://schemas.microsoft.com/office/drawing/2015/06/chart">
            <c:ext xmlns:c16="http://schemas.microsoft.com/office/drawing/2014/chart" uri="{C3380CC4-5D6E-409C-BE32-E72D297353CC}">
              <c16:uniqueId val="{00000000-765B-43DA-95E7-22B22DAB2CE7}"/>
            </c:ext>
          </c:extLst>
        </c:ser>
        <c:dLbls>
          <c:showLegendKey val="0"/>
          <c:showVal val="0"/>
          <c:showCatName val="0"/>
          <c:showSerName val="0"/>
          <c:showPercent val="0"/>
          <c:showBubbleSize val="0"/>
        </c:dLbls>
        <c:gapWidth val="150"/>
        <c:axId val="388529488"/>
        <c:axId val="38852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xmlns:c16r2="http://schemas.microsoft.com/office/drawing/2015/06/chart">
            <c:ext xmlns:c16="http://schemas.microsoft.com/office/drawing/2014/chart" uri="{C3380CC4-5D6E-409C-BE32-E72D297353CC}">
              <c16:uniqueId val="{00000001-765B-43DA-95E7-22B22DAB2CE7}"/>
            </c:ext>
          </c:extLst>
        </c:ser>
        <c:dLbls>
          <c:showLegendKey val="0"/>
          <c:showVal val="0"/>
          <c:showCatName val="0"/>
          <c:showSerName val="0"/>
          <c:showPercent val="0"/>
          <c:showBubbleSize val="0"/>
        </c:dLbls>
        <c:marker val="1"/>
        <c:smooth val="0"/>
        <c:axId val="388529488"/>
        <c:axId val="388529880"/>
      </c:lineChart>
      <c:dateAx>
        <c:axId val="388529488"/>
        <c:scaling>
          <c:orientation val="minMax"/>
        </c:scaling>
        <c:delete val="1"/>
        <c:axPos val="b"/>
        <c:numFmt formatCode="&quot;R&quot;yy" sourceLinked="1"/>
        <c:majorTickMark val="none"/>
        <c:minorTickMark val="none"/>
        <c:tickLblPos val="none"/>
        <c:crossAx val="388529880"/>
        <c:crosses val="autoZero"/>
        <c:auto val="1"/>
        <c:lblOffset val="100"/>
        <c:baseTimeUnit val="years"/>
      </c:dateAx>
      <c:valAx>
        <c:axId val="38852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0B-4CFE-9587-BA1065A4ACF4}"/>
            </c:ext>
          </c:extLst>
        </c:ser>
        <c:dLbls>
          <c:showLegendKey val="0"/>
          <c:showVal val="0"/>
          <c:showCatName val="0"/>
          <c:showSerName val="0"/>
          <c:showPercent val="0"/>
          <c:showBubbleSize val="0"/>
        </c:dLbls>
        <c:gapWidth val="150"/>
        <c:axId val="388527528"/>
        <c:axId val="38853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0B-4CFE-9587-BA1065A4ACF4}"/>
            </c:ext>
          </c:extLst>
        </c:ser>
        <c:dLbls>
          <c:showLegendKey val="0"/>
          <c:showVal val="0"/>
          <c:showCatName val="0"/>
          <c:showSerName val="0"/>
          <c:showPercent val="0"/>
          <c:showBubbleSize val="0"/>
        </c:dLbls>
        <c:marker val="1"/>
        <c:smooth val="0"/>
        <c:axId val="388527528"/>
        <c:axId val="388530664"/>
      </c:lineChart>
      <c:dateAx>
        <c:axId val="388527528"/>
        <c:scaling>
          <c:orientation val="minMax"/>
        </c:scaling>
        <c:delete val="1"/>
        <c:axPos val="b"/>
        <c:numFmt formatCode="&quot;R&quot;yy" sourceLinked="1"/>
        <c:majorTickMark val="none"/>
        <c:minorTickMark val="none"/>
        <c:tickLblPos val="none"/>
        <c:crossAx val="388530664"/>
        <c:crosses val="autoZero"/>
        <c:auto val="1"/>
        <c:lblOffset val="100"/>
        <c:baseTimeUnit val="years"/>
      </c:dateAx>
      <c:valAx>
        <c:axId val="38853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2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31-4825-A623-94ED3A2D8FDB}"/>
            </c:ext>
          </c:extLst>
        </c:ser>
        <c:dLbls>
          <c:showLegendKey val="0"/>
          <c:showVal val="0"/>
          <c:showCatName val="0"/>
          <c:showSerName val="0"/>
          <c:showPercent val="0"/>
          <c:showBubbleSize val="0"/>
        </c:dLbls>
        <c:gapWidth val="150"/>
        <c:axId val="388705960"/>
        <c:axId val="3887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31-4825-A623-94ED3A2D8FDB}"/>
            </c:ext>
          </c:extLst>
        </c:ser>
        <c:dLbls>
          <c:showLegendKey val="0"/>
          <c:showVal val="0"/>
          <c:showCatName val="0"/>
          <c:showSerName val="0"/>
          <c:showPercent val="0"/>
          <c:showBubbleSize val="0"/>
        </c:dLbls>
        <c:marker val="1"/>
        <c:smooth val="0"/>
        <c:axId val="388705960"/>
        <c:axId val="388710272"/>
      </c:lineChart>
      <c:dateAx>
        <c:axId val="388705960"/>
        <c:scaling>
          <c:orientation val="minMax"/>
        </c:scaling>
        <c:delete val="1"/>
        <c:axPos val="b"/>
        <c:numFmt formatCode="&quot;R&quot;yy" sourceLinked="1"/>
        <c:majorTickMark val="none"/>
        <c:minorTickMark val="none"/>
        <c:tickLblPos val="none"/>
        <c:crossAx val="388710272"/>
        <c:crosses val="autoZero"/>
        <c:auto val="1"/>
        <c:lblOffset val="100"/>
        <c:baseTimeUnit val="years"/>
      </c:dateAx>
      <c:valAx>
        <c:axId val="3887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0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8C-4581-85AA-A3692095810A}"/>
            </c:ext>
          </c:extLst>
        </c:ser>
        <c:dLbls>
          <c:showLegendKey val="0"/>
          <c:showVal val="0"/>
          <c:showCatName val="0"/>
          <c:showSerName val="0"/>
          <c:showPercent val="0"/>
          <c:showBubbleSize val="0"/>
        </c:dLbls>
        <c:gapWidth val="150"/>
        <c:axId val="388704000"/>
        <c:axId val="3887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8C-4581-85AA-A3692095810A}"/>
            </c:ext>
          </c:extLst>
        </c:ser>
        <c:dLbls>
          <c:showLegendKey val="0"/>
          <c:showVal val="0"/>
          <c:showCatName val="0"/>
          <c:showSerName val="0"/>
          <c:showPercent val="0"/>
          <c:showBubbleSize val="0"/>
        </c:dLbls>
        <c:marker val="1"/>
        <c:smooth val="0"/>
        <c:axId val="388704000"/>
        <c:axId val="388705568"/>
      </c:lineChart>
      <c:dateAx>
        <c:axId val="388704000"/>
        <c:scaling>
          <c:orientation val="minMax"/>
        </c:scaling>
        <c:delete val="1"/>
        <c:axPos val="b"/>
        <c:numFmt formatCode="&quot;R&quot;yy" sourceLinked="1"/>
        <c:majorTickMark val="none"/>
        <c:minorTickMark val="none"/>
        <c:tickLblPos val="none"/>
        <c:crossAx val="388705568"/>
        <c:crosses val="autoZero"/>
        <c:auto val="1"/>
        <c:lblOffset val="100"/>
        <c:baseTimeUnit val="years"/>
      </c:dateAx>
      <c:valAx>
        <c:axId val="3887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5A-4C30-A7D4-DC24D68C081B}"/>
            </c:ext>
          </c:extLst>
        </c:ser>
        <c:dLbls>
          <c:showLegendKey val="0"/>
          <c:showVal val="0"/>
          <c:showCatName val="0"/>
          <c:showSerName val="0"/>
          <c:showPercent val="0"/>
          <c:showBubbleSize val="0"/>
        </c:dLbls>
        <c:gapWidth val="150"/>
        <c:axId val="388707920"/>
        <c:axId val="38870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5A-4C30-A7D4-DC24D68C081B}"/>
            </c:ext>
          </c:extLst>
        </c:ser>
        <c:dLbls>
          <c:showLegendKey val="0"/>
          <c:showVal val="0"/>
          <c:showCatName val="0"/>
          <c:showSerName val="0"/>
          <c:showPercent val="0"/>
          <c:showBubbleSize val="0"/>
        </c:dLbls>
        <c:marker val="1"/>
        <c:smooth val="0"/>
        <c:axId val="388707920"/>
        <c:axId val="388708312"/>
      </c:lineChart>
      <c:dateAx>
        <c:axId val="388707920"/>
        <c:scaling>
          <c:orientation val="minMax"/>
        </c:scaling>
        <c:delete val="1"/>
        <c:axPos val="b"/>
        <c:numFmt formatCode="&quot;R&quot;yy" sourceLinked="1"/>
        <c:majorTickMark val="none"/>
        <c:minorTickMark val="none"/>
        <c:tickLblPos val="none"/>
        <c:crossAx val="388708312"/>
        <c:crosses val="autoZero"/>
        <c:auto val="1"/>
        <c:lblOffset val="100"/>
        <c:baseTimeUnit val="years"/>
      </c:dateAx>
      <c:valAx>
        <c:axId val="38870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0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1452.03</c:v>
                </c:pt>
                <c:pt idx="1">
                  <c:v>1454.92</c:v>
                </c:pt>
                <c:pt idx="2">
                  <c:v>1365.74</c:v>
                </c:pt>
                <c:pt idx="3">
                  <c:v>1375.37</c:v>
                </c:pt>
                <c:pt idx="4">
                  <c:v>1456.5</c:v>
                </c:pt>
              </c:numCache>
            </c:numRef>
          </c:val>
          <c:extLst xmlns:c16r2="http://schemas.microsoft.com/office/drawing/2015/06/chart">
            <c:ext xmlns:c16="http://schemas.microsoft.com/office/drawing/2014/chart" uri="{C3380CC4-5D6E-409C-BE32-E72D297353CC}">
              <c16:uniqueId val="{00000000-1ADA-43B2-BE51-F74E3A3DF790}"/>
            </c:ext>
          </c:extLst>
        </c:ser>
        <c:dLbls>
          <c:showLegendKey val="0"/>
          <c:showVal val="0"/>
          <c:showCatName val="0"/>
          <c:showSerName val="0"/>
          <c:showPercent val="0"/>
          <c:showBubbleSize val="0"/>
        </c:dLbls>
        <c:gapWidth val="150"/>
        <c:axId val="388703216"/>
        <c:axId val="38870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xmlns:c16r2="http://schemas.microsoft.com/office/drawing/2015/06/chart">
            <c:ext xmlns:c16="http://schemas.microsoft.com/office/drawing/2014/chart" uri="{C3380CC4-5D6E-409C-BE32-E72D297353CC}">
              <c16:uniqueId val="{00000001-1ADA-43B2-BE51-F74E3A3DF790}"/>
            </c:ext>
          </c:extLst>
        </c:ser>
        <c:dLbls>
          <c:showLegendKey val="0"/>
          <c:showVal val="0"/>
          <c:showCatName val="0"/>
          <c:showSerName val="0"/>
          <c:showPercent val="0"/>
          <c:showBubbleSize val="0"/>
        </c:dLbls>
        <c:marker val="1"/>
        <c:smooth val="0"/>
        <c:axId val="388703216"/>
        <c:axId val="388707528"/>
      </c:lineChart>
      <c:dateAx>
        <c:axId val="388703216"/>
        <c:scaling>
          <c:orientation val="minMax"/>
        </c:scaling>
        <c:delete val="1"/>
        <c:axPos val="b"/>
        <c:numFmt formatCode="&quot;R&quot;yy" sourceLinked="1"/>
        <c:majorTickMark val="none"/>
        <c:minorTickMark val="none"/>
        <c:tickLblPos val="none"/>
        <c:crossAx val="388707528"/>
        <c:crosses val="autoZero"/>
        <c:auto val="1"/>
        <c:lblOffset val="100"/>
        <c:baseTimeUnit val="years"/>
      </c:dateAx>
      <c:valAx>
        <c:axId val="38870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0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83.02</c:v>
                </c:pt>
                <c:pt idx="1">
                  <c:v>52.89</c:v>
                </c:pt>
                <c:pt idx="2">
                  <c:v>48.16</c:v>
                </c:pt>
                <c:pt idx="3">
                  <c:v>36.31</c:v>
                </c:pt>
                <c:pt idx="4">
                  <c:v>35.340000000000003</c:v>
                </c:pt>
              </c:numCache>
            </c:numRef>
          </c:val>
          <c:extLst xmlns:c16r2="http://schemas.microsoft.com/office/drawing/2015/06/chart">
            <c:ext xmlns:c16="http://schemas.microsoft.com/office/drawing/2014/chart" uri="{C3380CC4-5D6E-409C-BE32-E72D297353CC}">
              <c16:uniqueId val="{00000000-094B-4B60-B6E4-721BD498675F}"/>
            </c:ext>
          </c:extLst>
        </c:ser>
        <c:dLbls>
          <c:showLegendKey val="0"/>
          <c:showVal val="0"/>
          <c:showCatName val="0"/>
          <c:showSerName val="0"/>
          <c:showPercent val="0"/>
          <c:showBubbleSize val="0"/>
        </c:dLbls>
        <c:gapWidth val="150"/>
        <c:axId val="388707136"/>
        <c:axId val="38870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xmlns:c16r2="http://schemas.microsoft.com/office/drawing/2015/06/chart">
            <c:ext xmlns:c16="http://schemas.microsoft.com/office/drawing/2014/chart" uri="{C3380CC4-5D6E-409C-BE32-E72D297353CC}">
              <c16:uniqueId val="{00000001-094B-4B60-B6E4-721BD498675F}"/>
            </c:ext>
          </c:extLst>
        </c:ser>
        <c:dLbls>
          <c:showLegendKey val="0"/>
          <c:showVal val="0"/>
          <c:showCatName val="0"/>
          <c:showSerName val="0"/>
          <c:showPercent val="0"/>
          <c:showBubbleSize val="0"/>
        </c:dLbls>
        <c:marker val="1"/>
        <c:smooth val="0"/>
        <c:axId val="388707136"/>
        <c:axId val="388706352"/>
      </c:lineChart>
      <c:dateAx>
        <c:axId val="388707136"/>
        <c:scaling>
          <c:orientation val="minMax"/>
        </c:scaling>
        <c:delete val="1"/>
        <c:axPos val="b"/>
        <c:numFmt formatCode="&quot;R&quot;yy" sourceLinked="1"/>
        <c:majorTickMark val="none"/>
        <c:minorTickMark val="none"/>
        <c:tickLblPos val="none"/>
        <c:crossAx val="388706352"/>
        <c:crosses val="autoZero"/>
        <c:auto val="1"/>
        <c:lblOffset val="100"/>
        <c:baseTimeUnit val="years"/>
      </c:dateAx>
      <c:valAx>
        <c:axId val="38870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451.01</c:v>
                </c:pt>
                <c:pt idx="1">
                  <c:v>663.55</c:v>
                </c:pt>
                <c:pt idx="2">
                  <c:v>719.75</c:v>
                </c:pt>
                <c:pt idx="3">
                  <c:v>859.62</c:v>
                </c:pt>
                <c:pt idx="4">
                  <c:v>985.78</c:v>
                </c:pt>
              </c:numCache>
            </c:numRef>
          </c:val>
          <c:extLst xmlns:c16r2="http://schemas.microsoft.com/office/drawing/2015/06/chart">
            <c:ext xmlns:c16="http://schemas.microsoft.com/office/drawing/2014/chart" uri="{C3380CC4-5D6E-409C-BE32-E72D297353CC}">
              <c16:uniqueId val="{00000000-74B4-48B1-A635-35C89D1E023D}"/>
            </c:ext>
          </c:extLst>
        </c:ser>
        <c:dLbls>
          <c:showLegendKey val="0"/>
          <c:showVal val="0"/>
          <c:showCatName val="0"/>
          <c:showSerName val="0"/>
          <c:showPercent val="0"/>
          <c:showBubbleSize val="0"/>
        </c:dLbls>
        <c:gapWidth val="150"/>
        <c:axId val="388968384"/>
        <c:axId val="38896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xmlns:c16r2="http://schemas.microsoft.com/office/drawing/2015/06/chart">
            <c:ext xmlns:c16="http://schemas.microsoft.com/office/drawing/2014/chart" uri="{C3380CC4-5D6E-409C-BE32-E72D297353CC}">
              <c16:uniqueId val="{00000001-74B4-48B1-A635-35C89D1E023D}"/>
            </c:ext>
          </c:extLst>
        </c:ser>
        <c:dLbls>
          <c:showLegendKey val="0"/>
          <c:showVal val="0"/>
          <c:showCatName val="0"/>
          <c:showSerName val="0"/>
          <c:showPercent val="0"/>
          <c:showBubbleSize val="0"/>
        </c:dLbls>
        <c:marker val="1"/>
        <c:smooth val="0"/>
        <c:axId val="388968384"/>
        <c:axId val="388968776"/>
      </c:lineChart>
      <c:dateAx>
        <c:axId val="388968384"/>
        <c:scaling>
          <c:orientation val="minMax"/>
        </c:scaling>
        <c:delete val="1"/>
        <c:axPos val="b"/>
        <c:numFmt formatCode="&quot;R&quot;yy" sourceLinked="1"/>
        <c:majorTickMark val="none"/>
        <c:minorTickMark val="none"/>
        <c:tickLblPos val="none"/>
        <c:crossAx val="388968776"/>
        <c:crosses val="autoZero"/>
        <c:auto val="1"/>
        <c:lblOffset val="100"/>
        <c:baseTimeUnit val="years"/>
      </c:dateAx>
      <c:valAx>
        <c:axId val="38896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青森県　今別町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2193</v>
      </c>
      <c r="AM8" s="59"/>
      <c r="AN8" s="59"/>
      <c r="AO8" s="59"/>
      <c r="AP8" s="59"/>
      <c r="AQ8" s="59"/>
      <c r="AR8" s="59"/>
      <c r="AS8" s="59"/>
      <c r="AT8" s="35">
        <f>データ!$S$6</f>
        <v>125.27</v>
      </c>
      <c r="AU8" s="35"/>
      <c r="AV8" s="35"/>
      <c r="AW8" s="35"/>
      <c r="AX8" s="35"/>
      <c r="AY8" s="35"/>
      <c r="AZ8" s="35"/>
      <c r="BA8" s="35"/>
      <c r="BB8" s="35">
        <f>データ!$T$6</f>
        <v>17.510000000000002</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98.11</v>
      </c>
      <c r="Q10" s="35"/>
      <c r="R10" s="35"/>
      <c r="S10" s="35"/>
      <c r="T10" s="35"/>
      <c r="U10" s="35"/>
      <c r="V10" s="35"/>
      <c r="W10" s="59">
        <f>データ!$Q$6</f>
        <v>6030</v>
      </c>
      <c r="X10" s="59"/>
      <c r="Y10" s="59"/>
      <c r="Z10" s="59"/>
      <c r="AA10" s="59"/>
      <c r="AB10" s="59"/>
      <c r="AC10" s="59"/>
      <c r="AD10" s="2"/>
      <c r="AE10" s="2"/>
      <c r="AF10" s="2"/>
      <c r="AG10" s="2"/>
      <c r="AH10" s="2"/>
      <c r="AI10" s="2"/>
      <c r="AJ10" s="2"/>
      <c r="AK10" s="2"/>
      <c r="AL10" s="59">
        <f>データ!$U$6</f>
        <v>2123</v>
      </c>
      <c r="AM10" s="59"/>
      <c r="AN10" s="59"/>
      <c r="AO10" s="59"/>
      <c r="AP10" s="59"/>
      <c r="AQ10" s="59"/>
      <c r="AR10" s="59"/>
      <c r="AS10" s="59"/>
      <c r="AT10" s="35">
        <f>データ!$V$6</f>
        <v>12.5</v>
      </c>
      <c r="AU10" s="35"/>
      <c r="AV10" s="35"/>
      <c r="AW10" s="35"/>
      <c r="AX10" s="35"/>
      <c r="AY10" s="35"/>
      <c r="AZ10" s="35"/>
      <c r="BA10" s="35"/>
      <c r="BB10" s="35">
        <f>データ!$W$6</f>
        <v>169.84</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117</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116</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43</v>
      </c>
      <c r="O85" s="13" t="str">
        <f>データ!EN6</f>
        <v>【0.40】</v>
      </c>
    </row>
  </sheetData>
  <sheetProtection algorithmName="SHA-512" hashValue="+m6NBDLa6oRPqYi1y+mBPvrF90pRmrY/OCzB17ijTaF+Z/GQ3HmySqnlgNCN0TCVkeVlJns7YtZEL9xDftxuJw==" saltValue="B1+EhfRaASFY8TdcQFVh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23035</v>
      </c>
      <c r="D6" s="20">
        <f t="shared" si="3"/>
        <v>47</v>
      </c>
      <c r="E6" s="20">
        <f t="shared" si="3"/>
        <v>1</v>
      </c>
      <c r="F6" s="20">
        <f t="shared" si="3"/>
        <v>0</v>
      </c>
      <c r="G6" s="20">
        <f t="shared" si="3"/>
        <v>0</v>
      </c>
      <c r="H6" s="20" t="str">
        <f t="shared" si="3"/>
        <v>青森県　今別町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98.11</v>
      </c>
      <c r="Q6" s="21">
        <f t="shared" si="3"/>
        <v>6030</v>
      </c>
      <c r="R6" s="21">
        <f t="shared" si="3"/>
        <v>2193</v>
      </c>
      <c r="S6" s="21">
        <f t="shared" si="3"/>
        <v>125.27</v>
      </c>
      <c r="T6" s="21">
        <f t="shared" si="3"/>
        <v>17.510000000000002</v>
      </c>
      <c r="U6" s="21">
        <f t="shared" si="3"/>
        <v>2123</v>
      </c>
      <c r="V6" s="21">
        <f t="shared" si="3"/>
        <v>12.5</v>
      </c>
      <c r="W6" s="21">
        <f t="shared" si="3"/>
        <v>169.84</v>
      </c>
      <c r="X6" s="22">
        <f>IF(X7="",NA(),X7)</f>
        <v>99.49</v>
      </c>
      <c r="Y6" s="22">
        <f t="shared" ref="Y6:AG6" si="4">IF(Y7="",NA(),Y7)</f>
        <v>69.319999999999993</v>
      </c>
      <c r="Z6" s="22">
        <f t="shared" si="4"/>
        <v>66.2</v>
      </c>
      <c r="AA6" s="22">
        <f t="shared" si="4"/>
        <v>65.400000000000006</v>
      </c>
      <c r="AB6" s="22">
        <f t="shared" si="4"/>
        <v>59.67</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1452.03</v>
      </c>
      <c r="BF6" s="22">
        <f t="shared" ref="BF6:BN6" si="7">IF(BF7="",NA(),BF7)</f>
        <v>1454.92</v>
      </c>
      <c r="BG6" s="22">
        <f t="shared" si="7"/>
        <v>1365.74</v>
      </c>
      <c r="BH6" s="22">
        <f t="shared" si="7"/>
        <v>1375.37</v>
      </c>
      <c r="BI6" s="22">
        <f t="shared" si="7"/>
        <v>1456.5</v>
      </c>
      <c r="BJ6" s="22">
        <f t="shared" si="7"/>
        <v>1018.52</v>
      </c>
      <c r="BK6" s="22">
        <f t="shared" si="7"/>
        <v>949.61</v>
      </c>
      <c r="BL6" s="22">
        <f t="shared" si="7"/>
        <v>918.84</v>
      </c>
      <c r="BM6" s="22">
        <f t="shared" si="7"/>
        <v>955.49</v>
      </c>
      <c r="BN6" s="22">
        <f t="shared" si="7"/>
        <v>1017.9</v>
      </c>
      <c r="BO6" s="21" t="str">
        <f>IF(BO7="","",IF(BO7="-","【-】","【"&amp;SUBSTITUTE(TEXT(BO7,"#,##0.00"),"-","△")&amp;"】"))</f>
        <v>【1,045.20】</v>
      </c>
      <c r="BP6" s="22">
        <f>IF(BP7="",NA(),BP7)</f>
        <v>83.02</v>
      </c>
      <c r="BQ6" s="22">
        <f t="shared" ref="BQ6:BY6" si="8">IF(BQ7="",NA(),BQ7)</f>
        <v>52.89</v>
      </c>
      <c r="BR6" s="22">
        <f t="shared" si="8"/>
        <v>48.16</v>
      </c>
      <c r="BS6" s="22">
        <f t="shared" si="8"/>
        <v>36.31</v>
      </c>
      <c r="BT6" s="22">
        <f t="shared" si="8"/>
        <v>35.340000000000003</v>
      </c>
      <c r="BU6" s="22">
        <f t="shared" si="8"/>
        <v>58.79</v>
      </c>
      <c r="BV6" s="22">
        <f t="shared" si="8"/>
        <v>58.41</v>
      </c>
      <c r="BW6" s="22">
        <f t="shared" si="8"/>
        <v>58.27</v>
      </c>
      <c r="BX6" s="22">
        <f t="shared" si="8"/>
        <v>55.15</v>
      </c>
      <c r="BY6" s="22">
        <f t="shared" si="8"/>
        <v>53.95</v>
      </c>
      <c r="BZ6" s="21" t="str">
        <f>IF(BZ7="","",IF(BZ7="-","【-】","【"&amp;SUBSTITUTE(TEXT(BZ7,"#,##0.00"),"-","△")&amp;"】"))</f>
        <v>【49.51】</v>
      </c>
      <c r="CA6" s="22">
        <f>IF(CA7="",NA(),CA7)</f>
        <v>451.01</v>
      </c>
      <c r="CB6" s="22">
        <f t="shared" ref="CB6:CJ6" si="9">IF(CB7="",NA(),CB7)</f>
        <v>663.55</v>
      </c>
      <c r="CC6" s="22">
        <f t="shared" si="9"/>
        <v>719.75</v>
      </c>
      <c r="CD6" s="22">
        <f t="shared" si="9"/>
        <v>859.62</v>
      </c>
      <c r="CE6" s="22">
        <f t="shared" si="9"/>
        <v>985.78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54.68</v>
      </c>
      <c r="CM6" s="22">
        <f t="shared" ref="CM6:CU6" si="10">IF(CM7="",NA(),CM7)</f>
        <v>54.82</v>
      </c>
      <c r="CN6" s="22">
        <f t="shared" si="10"/>
        <v>54.77</v>
      </c>
      <c r="CO6" s="22">
        <f t="shared" si="10"/>
        <v>74.42</v>
      </c>
      <c r="CP6" s="22">
        <f t="shared" si="10"/>
        <v>88.42</v>
      </c>
      <c r="CQ6" s="22">
        <f t="shared" si="10"/>
        <v>56.04</v>
      </c>
      <c r="CR6" s="22">
        <f t="shared" si="10"/>
        <v>58.52</v>
      </c>
      <c r="CS6" s="22">
        <f t="shared" si="10"/>
        <v>58.88</v>
      </c>
      <c r="CT6" s="22">
        <f t="shared" si="10"/>
        <v>58.16</v>
      </c>
      <c r="CU6" s="22">
        <f t="shared" si="10"/>
        <v>55.9</v>
      </c>
      <c r="CV6" s="21" t="str">
        <f>IF(CV7="","",IF(CV7="-","【-】","【"&amp;SUBSTITUTE(TEXT(CV7,"#,##0.00"),"-","△")&amp;"】"))</f>
        <v>【55.00】</v>
      </c>
      <c r="CW6" s="22">
        <f>IF(CW7="",NA(),CW7)</f>
        <v>76.760000000000005</v>
      </c>
      <c r="CX6" s="22">
        <f t="shared" ref="CX6:DF6" si="11">IF(CX7="",NA(),CX7)</f>
        <v>75.150000000000006</v>
      </c>
      <c r="CY6" s="22">
        <f t="shared" si="11"/>
        <v>73.22</v>
      </c>
      <c r="CZ6" s="22">
        <f t="shared" si="11"/>
        <v>52.58</v>
      </c>
      <c r="DA6" s="22">
        <f t="shared" si="11"/>
        <v>32.43</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23035</v>
      </c>
      <c r="D7" s="24">
        <v>47</v>
      </c>
      <c r="E7" s="24">
        <v>1</v>
      </c>
      <c r="F7" s="24">
        <v>0</v>
      </c>
      <c r="G7" s="24">
        <v>0</v>
      </c>
      <c r="H7" s="24" t="s">
        <v>97</v>
      </c>
      <c r="I7" s="24" t="s">
        <v>98</v>
      </c>
      <c r="J7" s="24" t="s">
        <v>99</v>
      </c>
      <c r="K7" s="24" t="s">
        <v>100</v>
      </c>
      <c r="L7" s="24" t="s">
        <v>101</v>
      </c>
      <c r="M7" s="24" t="s">
        <v>102</v>
      </c>
      <c r="N7" s="25" t="s">
        <v>103</v>
      </c>
      <c r="O7" s="25" t="s">
        <v>104</v>
      </c>
      <c r="P7" s="25">
        <v>98.11</v>
      </c>
      <c r="Q7" s="25">
        <v>6030</v>
      </c>
      <c r="R7" s="25">
        <v>2193</v>
      </c>
      <c r="S7" s="25">
        <v>125.27</v>
      </c>
      <c r="T7" s="25">
        <v>17.510000000000002</v>
      </c>
      <c r="U7" s="25">
        <v>2123</v>
      </c>
      <c r="V7" s="25">
        <v>12.5</v>
      </c>
      <c r="W7" s="25">
        <v>169.84</v>
      </c>
      <c r="X7" s="25">
        <v>99.49</v>
      </c>
      <c r="Y7" s="25">
        <v>69.319999999999993</v>
      </c>
      <c r="Z7" s="25">
        <v>66.2</v>
      </c>
      <c r="AA7" s="25">
        <v>65.400000000000006</v>
      </c>
      <c r="AB7" s="25">
        <v>59.67</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1452.03</v>
      </c>
      <c r="BF7" s="25">
        <v>1454.92</v>
      </c>
      <c r="BG7" s="25">
        <v>1365.74</v>
      </c>
      <c r="BH7" s="25">
        <v>1375.37</v>
      </c>
      <c r="BI7" s="25">
        <v>1456.5</v>
      </c>
      <c r="BJ7" s="25">
        <v>1018.52</v>
      </c>
      <c r="BK7" s="25">
        <v>949.61</v>
      </c>
      <c r="BL7" s="25">
        <v>918.84</v>
      </c>
      <c r="BM7" s="25">
        <v>955.49</v>
      </c>
      <c r="BN7" s="25">
        <v>1017.9</v>
      </c>
      <c r="BO7" s="25">
        <v>1045.2</v>
      </c>
      <c r="BP7" s="25">
        <v>83.02</v>
      </c>
      <c r="BQ7" s="25">
        <v>52.89</v>
      </c>
      <c r="BR7" s="25">
        <v>48.16</v>
      </c>
      <c r="BS7" s="25">
        <v>36.31</v>
      </c>
      <c r="BT7" s="25">
        <v>35.340000000000003</v>
      </c>
      <c r="BU7" s="25">
        <v>58.79</v>
      </c>
      <c r="BV7" s="25">
        <v>58.41</v>
      </c>
      <c r="BW7" s="25">
        <v>58.27</v>
      </c>
      <c r="BX7" s="25">
        <v>55.15</v>
      </c>
      <c r="BY7" s="25">
        <v>53.95</v>
      </c>
      <c r="BZ7" s="25">
        <v>49.51</v>
      </c>
      <c r="CA7" s="25">
        <v>451.01</v>
      </c>
      <c r="CB7" s="25">
        <v>663.55</v>
      </c>
      <c r="CC7" s="25">
        <v>719.75</v>
      </c>
      <c r="CD7" s="25">
        <v>859.62</v>
      </c>
      <c r="CE7" s="25">
        <v>985.78</v>
      </c>
      <c r="CF7" s="25">
        <v>298.25</v>
      </c>
      <c r="CG7" s="25">
        <v>303.27999999999997</v>
      </c>
      <c r="CH7" s="25">
        <v>303.81</v>
      </c>
      <c r="CI7" s="25">
        <v>310.26</v>
      </c>
      <c r="CJ7" s="25">
        <v>318.99</v>
      </c>
      <c r="CK7" s="25">
        <v>317.14</v>
      </c>
      <c r="CL7" s="25">
        <v>54.68</v>
      </c>
      <c r="CM7" s="25">
        <v>54.82</v>
      </c>
      <c r="CN7" s="25">
        <v>54.77</v>
      </c>
      <c r="CO7" s="25">
        <v>74.42</v>
      </c>
      <c r="CP7" s="25">
        <v>88.42</v>
      </c>
      <c r="CQ7" s="25">
        <v>56.04</v>
      </c>
      <c r="CR7" s="25">
        <v>58.52</v>
      </c>
      <c r="CS7" s="25">
        <v>58.88</v>
      </c>
      <c r="CT7" s="25">
        <v>58.16</v>
      </c>
      <c r="CU7" s="25">
        <v>55.9</v>
      </c>
      <c r="CV7" s="25">
        <v>55</v>
      </c>
      <c r="CW7" s="25">
        <v>76.760000000000005</v>
      </c>
      <c r="CX7" s="25">
        <v>75.150000000000006</v>
      </c>
      <c r="CY7" s="25">
        <v>73.22</v>
      </c>
      <c r="CZ7" s="25">
        <v>52.58</v>
      </c>
      <c r="DA7" s="25">
        <v>32.43</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古村 優斗</cp:lastModifiedBy>
  <cp:lastPrinted>2025-02-12T02:41:28Z</cp:lastPrinted>
  <dcterms:created xsi:type="dcterms:W3CDTF">2024-12-11T05:08:22Z</dcterms:created>
  <dcterms:modified xsi:type="dcterms:W3CDTF">2025-02-13T08:29:48Z</dcterms:modified>
  <cp:category/>
</cp:coreProperties>
</file>