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R4PC27\Desktop\R6_公営企業に係る経営比較分析表（令和5年度決算）の分析等について※2.5提出済\【経営比較分析表】2023_023213_46※1.29修正\【経営比較分析表】2023_023213_46_010\"/>
    </mc:Choice>
  </mc:AlternateContent>
  <xr:revisionPtr revIDLastSave="0" documentId="13_ncr:1_{7DBEA9EB-3EBE-4877-97A6-CE9A25574F20}" xr6:coauthVersionLast="47" xr6:coauthVersionMax="47" xr10:uidLastSave="{00000000-0000-0000-0000-000000000000}"/>
  <workbookProtection workbookAlgorithmName="SHA-512" workbookHashValue="orC+ktUXxl2cXZ6N4SI8FTN88bxe26qlneDYK2WXIUIlmxLABAXYfLtN+NHoFQn1wO+MZR8TkzQPUvsxAu799g==" workbookSaltValue="omV/L6nk5QUb8JDIW6MSRA=="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R6" i="5"/>
  <c r="AL8" i="4" s="1"/>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H85" i="4"/>
  <c r="F85" i="4"/>
  <c r="BB10" i="4"/>
  <c r="W10" i="4"/>
  <c r="I10" i="4"/>
  <c r="B10" i="4"/>
  <c r="BB8" i="4"/>
  <c r="AT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<sst xmlns="http://schemas.openxmlformats.org/spreadsheetml/2006/main" count="228" uniqueCount="113">
  <si>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</si>
  <si>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</si>
  <si>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</si>
  <si>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</si>
  <si>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</si>
  <si>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</si>
  <si>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</si>
  <si>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</si>
  <si>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</si>
  <si>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</si>
  <si>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</si>
  <si>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</si>
  <si>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</si>
  <si>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</si>
  <si>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</si>
  <si>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</si>
  <si>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</si>
  <si>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</si>
  <si>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</si>
  <si>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</si>
  <si>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</si>
  <si>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</si>
  <si>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</si>
  <si>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</si>
  <si>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</si>
  <si>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</si>
  <si>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</si>
  <si>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</si>
  <si>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</si>
  <si>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</si>
  <si>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</si>
  <si>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</si>
  <si>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</si>
  <si>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</si>
  <si>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</si>
  <si>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</si>
  <si>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</si>
  <si>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</si>
  <si>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</si>
  <si>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</si>
  <si>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</si>
  <si>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</si>
  <si>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</si>
  <si>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</si>
  <si>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</si>
  <si>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</si>
  <si>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</si>
  <si>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</si>
  <si>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</si>
  <si>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</si>
  <si>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</si>
  <si>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</si>
  <si>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</si>
  <si>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</si>
  <si>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</si>
  <si>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</si>
  <si>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</si>
  <si>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</si>
  <si>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</si>
  <si>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</si>
  <si>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</si>
  <si>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</si>
  <si>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</si>
  <si>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</si>
  <si>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</si>
  <si>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</si>
  <si>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</si>
  <si>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</si>
  <si>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</si>
  <si>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</si>
  <si>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</si>
  <si>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</si>
  <si>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</si>
  <si>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</si>
  <si>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</si>
  <si>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</si>
  <si>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</si>
  <si>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</si>
  <si>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</si>
  <si>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</si>
  <si>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</si>
  <si>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</si>
  <si>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</si>
  <si>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</si>
  <si>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</si>
  <si>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</si>
  <si>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</si>
  <si>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</si>
  <si>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</si>
  <si>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</si>
  <si>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</si>
  <si>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</si>
  <si>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</si>
  <si>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鰺ケ沢町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</si>
  <si>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</si>
  <si>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</si>
  <si>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</si>
  <si>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</si>
  <si>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</si>
  <si>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</si>
  <si>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</si>
  <si>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</si>
  <si>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</si>
  <si>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</si>
  <si>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</si>
  <si>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</si>
  <si>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</si>
  <si>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</si>
  <si>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</si>
  <si>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</si>
  <si>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r>
      <t>　小規模事業体で地理的条件も悪く、過疎化の進行による人口減少等に伴い経営状況が悪化するものと推測されるが、経常収支は黒字を維持している。また、類似団体と比べて水道管や施設の老朽化も著しく進んでおり、有収率の指標のとおり配水管からの漏水が多く、ムダな経費を生む原因の一つとなっていると考えられる。R4には経営戦略を改定、財政計画に記した施設整備を重点的に行い、その後投資試算計画を計画的に推進し、施設の更新率及び耐震化率の向上を目標とします。</t>
    </r>
    <r>
      <rPr>
        <sz val="11"/>
        <rFont val="ＭＳ ゴシック"/>
        <family val="3"/>
        <charset val="128"/>
      </rPr>
      <t>緊急性を要する課題として、鰺ヶ沢町浄水場、大和田配水池の更新事業を最優先とし、その後、管路の耐震化及び更新を行い、管路経年化率の減少を目指します。</t>
    </r>
    <rPh sb="1" eb="4">
      <t>ショウキボ</t>
    </rPh>
    <rPh sb="4" eb="7">
      <t>ジギョウタイ</t>
    </rPh>
    <rPh sb="8" eb="11">
      <t>チリテキ</t>
    </rPh>
    <rPh sb="11" eb="13">
      <t>ジョウケン</t>
    </rPh>
    <rPh sb="14" eb="15">
      <t>ワル</t>
    </rPh>
    <rPh sb="17" eb="20">
      <t>カソカ</t>
    </rPh>
    <rPh sb="21" eb="23">
      <t>シンコウ</t>
    </rPh>
    <rPh sb="26" eb="28">
      <t>ジンコウ</t>
    </rPh>
    <rPh sb="28" eb="30">
      <t>ゲンショウ</t>
    </rPh>
    <rPh sb="30" eb="31">
      <t>トウ</t>
    </rPh>
    <rPh sb="32" eb="33">
      <t>トモナ</t>
    </rPh>
    <rPh sb="34" eb="38">
      <t>ケイエイジョウキョウ</t>
    </rPh>
    <rPh sb="39" eb="41">
      <t>アッカ</t>
    </rPh>
    <rPh sb="46" eb="48">
      <t>スイソク</t>
    </rPh>
    <rPh sb="53" eb="57">
      <t>ケイジョウシュウシ</t>
    </rPh>
    <rPh sb="58" eb="60">
      <t>クロジ</t>
    </rPh>
    <rPh sb="61" eb="63">
      <t>イジ</t>
    </rPh>
    <rPh sb="71" eb="73">
      <t>ルイジ</t>
    </rPh>
    <rPh sb="73" eb="75">
      <t>ダンタイ</t>
    </rPh>
    <rPh sb="76" eb="77">
      <t>クラ</t>
    </rPh>
    <rPh sb="79" eb="82">
      <t>スイドウカン</t>
    </rPh>
    <rPh sb="83" eb="85">
      <t>シセツ</t>
    </rPh>
    <rPh sb="86" eb="89">
      <t>ロウキュウカ</t>
    </rPh>
    <rPh sb="90" eb="91">
      <t>イチジル</t>
    </rPh>
    <rPh sb="93" eb="94">
      <t>スス</t>
    </rPh>
    <rPh sb="99" eb="102">
      <t>ユウシュウリツ</t>
    </rPh>
    <rPh sb="103" eb="105">
      <t>シヒョウ</t>
    </rPh>
    <rPh sb="109" eb="112">
      <t>ハイスイカン</t>
    </rPh>
    <rPh sb="115" eb="117">
      <t>ロウスイ</t>
    </rPh>
    <rPh sb="118" eb="119">
      <t>オオ</t>
    </rPh>
    <rPh sb="124" eb="126">
      <t>ケイヒ</t>
    </rPh>
    <rPh sb="127" eb="128">
      <t>ウ</t>
    </rPh>
    <rPh sb="129" eb="131">
      <t>ゲンイン</t>
    </rPh>
    <rPh sb="132" eb="133">
      <t>ヒト</t>
    </rPh>
    <rPh sb="141" eb="142">
      <t>カンガ</t>
    </rPh>
    <rPh sb="151" eb="153">
      <t>ケイエイ</t>
    </rPh>
    <rPh sb="153" eb="155">
      <t>センリャク</t>
    </rPh>
    <rPh sb="156" eb="158">
      <t>カイテイ</t>
    </rPh>
    <rPh sb="159" eb="161">
      <t>ザイセイ</t>
    </rPh>
    <rPh sb="161" eb="163">
      <t>ケイカク</t>
    </rPh>
    <rPh sb="164" eb="165">
      <t>シル</t>
    </rPh>
    <rPh sb="167" eb="171">
      <t>シセツセイビ</t>
    </rPh>
    <rPh sb="172" eb="175">
      <t>ジュウテンテキ</t>
    </rPh>
    <rPh sb="176" eb="177">
      <t>オコナ</t>
    </rPh>
    <rPh sb="181" eb="182">
      <t>ゴ</t>
    </rPh>
    <rPh sb="182" eb="184">
      <t>トウシ</t>
    </rPh>
    <rPh sb="184" eb="186">
      <t>シサン</t>
    </rPh>
    <rPh sb="186" eb="188">
      <t>ケイカク</t>
    </rPh>
    <rPh sb="189" eb="192">
      <t>ケイカクテキ</t>
    </rPh>
    <rPh sb="193" eb="195">
      <t>スイシン</t>
    </rPh>
    <rPh sb="197" eb="199">
      <t>シセツ</t>
    </rPh>
    <rPh sb="200" eb="202">
      <t>コウシン</t>
    </rPh>
    <rPh sb="202" eb="203">
      <t>リツ</t>
    </rPh>
    <rPh sb="203" eb="204">
      <t>オヨ</t>
    </rPh>
    <rPh sb="205" eb="209">
      <t>タイシンカリツ</t>
    </rPh>
    <rPh sb="210" eb="212">
      <t>コウジョウ</t>
    </rPh>
    <rPh sb="213" eb="215">
      <t>モクヒョウ</t>
    </rPh>
    <rPh sb="220" eb="223">
      <t>キンキュウセイ</t>
    </rPh>
    <rPh sb="224" eb="225">
      <t>ヨウ</t>
    </rPh>
    <rPh sb="227" eb="229">
      <t>カダイ</t>
    </rPh>
    <rPh sb="233" eb="237">
      <t>アジガサワマチ</t>
    </rPh>
    <rPh sb="237" eb="240">
      <t>ジョウスイジョウ</t>
    </rPh>
    <rPh sb="241" eb="244">
      <t>オオワダ</t>
    </rPh>
    <rPh sb="244" eb="247">
      <t>ハイスイチ</t>
    </rPh>
    <rPh sb="248" eb="250">
      <t>コウシン</t>
    </rPh>
    <rPh sb="250" eb="252">
      <t>ジギョウ</t>
    </rPh>
    <rPh sb="255" eb="256">
      <t>セン</t>
    </rPh>
    <phoneticPr fontId="4"/>
  </si>
  <si>
    <t>　有形固定資産減価償却率について、類似団体に比べ約4.7％、全国平均に比べ約4.1％高く、耐用年数に近い資産が多い状況である。鰺ヶ沢町浄水場、大和田配水池など45年を経過し、建物・機械設備・電気設備等は全体的に老朽化が進んでおり、耐震・浸水対策も含め施設の更新の必要性が高い状況にある。
　管路経年化率については、耐用年数を超える管路が増加傾向にある。今後も施設の更新に係る財源の確保や経営に与える影響も踏まえながら、計画的かつ効率的に取り組む必要がある。
　管路更新率について、R6年度以降は、施設の機械設備、電気設備等の修繕などを優先し、管路の更新を一時中断するため、今後、更新率は低くなるものと思われる。</t>
    <rPh sb="1" eb="3">
      <t>ユウケイ</t>
    </rPh>
    <rPh sb="3" eb="7">
      <t>コテイシサン</t>
    </rPh>
    <rPh sb="7" eb="12">
      <t>ゲンカショウキャクリツ</t>
    </rPh>
    <rPh sb="17" eb="21">
      <t>ルイジダンタイ</t>
    </rPh>
    <rPh sb="22" eb="23">
      <t>クラ</t>
    </rPh>
    <rPh sb="24" eb="25">
      <t>ヤク</t>
    </rPh>
    <rPh sb="30" eb="34">
      <t>ゼンコクヘイキン</t>
    </rPh>
    <rPh sb="35" eb="36">
      <t>クラ</t>
    </rPh>
    <rPh sb="37" eb="38">
      <t>ヤク</t>
    </rPh>
    <rPh sb="42" eb="43">
      <t>タカ</t>
    </rPh>
    <rPh sb="45" eb="47">
      <t>タイヨウ</t>
    </rPh>
    <rPh sb="50" eb="51">
      <t>チカ</t>
    </rPh>
    <rPh sb="52" eb="54">
      <t>シサン</t>
    </rPh>
    <rPh sb="55" eb="56">
      <t>オオ</t>
    </rPh>
    <rPh sb="57" eb="59">
      <t>ジョウキョウ</t>
    </rPh>
    <rPh sb="63" eb="66">
      <t>アジガサワ</t>
    </rPh>
    <rPh sb="66" eb="67">
      <t>マチ</t>
    </rPh>
    <rPh sb="67" eb="70">
      <t>ジョウスイジョウ</t>
    </rPh>
    <rPh sb="71" eb="74">
      <t>オオワダ</t>
    </rPh>
    <rPh sb="74" eb="77">
      <t>ハイスイチ</t>
    </rPh>
    <rPh sb="81" eb="82">
      <t>ネン</t>
    </rPh>
    <rPh sb="83" eb="85">
      <t>ケイカ</t>
    </rPh>
    <rPh sb="87" eb="89">
      <t>タテモノ</t>
    </rPh>
    <rPh sb="90" eb="94">
      <t>キカイセツビ</t>
    </rPh>
    <rPh sb="95" eb="100">
      <t>デンキセツビトウ</t>
    </rPh>
    <rPh sb="101" eb="104">
      <t>ゼンタイテキ</t>
    </rPh>
    <rPh sb="105" eb="108">
      <t>ロウキュウカ</t>
    </rPh>
    <rPh sb="109" eb="110">
      <t>スス</t>
    </rPh>
    <rPh sb="115" eb="117">
      <t>タイシン</t>
    </rPh>
    <rPh sb="123" eb="124">
      <t>フク</t>
    </rPh>
    <rPh sb="125" eb="127">
      <t>シセツ</t>
    </rPh>
    <rPh sb="128" eb="130">
      <t>コウシン</t>
    </rPh>
    <rPh sb="131" eb="134">
      <t>ヒツヨウセイ</t>
    </rPh>
    <rPh sb="135" eb="136">
      <t>タカ</t>
    </rPh>
    <rPh sb="137" eb="139">
      <t>ジョウキョウ</t>
    </rPh>
    <rPh sb="145" eb="147">
      <t>カンロ</t>
    </rPh>
    <rPh sb="147" eb="150">
      <t>ケイネンカ</t>
    </rPh>
    <rPh sb="150" eb="151">
      <t>リツ</t>
    </rPh>
    <rPh sb="157" eb="159">
      <t>タイヨウ</t>
    </rPh>
    <rPh sb="162" eb="163">
      <t>コ</t>
    </rPh>
    <rPh sb="165" eb="167">
      <t>カンロ</t>
    </rPh>
    <rPh sb="168" eb="172">
      <t>ゾウカケイコウ</t>
    </rPh>
    <rPh sb="176" eb="178">
      <t>コンゴ</t>
    </rPh>
    <rPh sb="179" eb="181">
      <t>シセツ</t>
    </rPh>
    <rPh sb="182" eb="184">
      <t>コウシン</t>
    </rPh>
    <rPh sb="185" eb="186">
      <t>カカ</t>
    </rPh>
    <rPh sb="187" eb="189">
      <t>ザイゲン</t>
    </rPh>
    <rPh sb="190" eb="192">
      <t>カクホ</t>
    </rPh>
    <rPh sb="193" eb="195">
      <t>ケイエイ</t>
    </rPh>
    <rPh sb="196" eb="197">
      <t>アタ</t>
    </rPh>
    <rPh sb="199" eb="201">
      <t>エイキョウ</t>
    </rPh>
    <rPh sb="202" eb="203">
      <t>フ</t>
    </rPh>
    <rPh sb="209" eb="212">
      <t>ケイカクテキ</t>
    </rPh>
    <rPh sb="214" eb="217">
      <t>コウリツテキ</t>
    </rPh>
    <rPh sb="218" eb="219">
      <t>ト</t>
    </rPh>
    <rPh sb="220" eb="221">
      <t>ク</t>
    </rPh>
    <rPh sb="222" eb="224">
      <t>ヒツヨウ</t>
    </rPh>
    <rPh sb="230" eb="232">
      <t>カンロ</t>
    </rPh>
    <rPh sb="232" eb="235">
      <t>コウシンリツ</t>
    </rPh>
    <rPh sb="242" eb="244">
      <t>ネンド</t>
    </rPh>
    <rPh sb="244" eb="246">
      <t>イコウ</t>
    </rPh>
    <rPh sb="248" eb="250">
      <t>シセツ</t>
    </rPh>
    <rPh sb="251" eb="255">
      <t>キカイセツビ</t>
    </rPh>
    <rPh sb="256" eb="260">
      <t>デンキセツビ</t>
    </rPh>
    <rPh sb="260" eb="261">
      <t>トウ</t>
    </rPh>
    <rPh sb="262" eb="264">
      <t>シュウゼン</t>
    </rPh>
    <rPh sb="267" eb="269">
      <t>ユウセン</t>
    </rPh>
    <rPh sb="271" eb="273">
      <t>カンロ</t>
    </rPh>
    <rPh sb="274" eb="276">
      <t>コウシン</t>
    </rPh>
    <rPh sb="277" eb="279">
      <t>イチジ</t>
    </rPh>
    <rPh sb="279" eb="281">
      <t>チュウダン</t>
    </rPh>
    <rPh sb="286" eb="288">
      <t>コンゴ</t>
    </rPh>
    <rPh sb="289" eb="292">
      <t>コウシンリツ</t>
    </rPh>
    <rPh sb="293" eb="294">
      <t>ヒク</t>
    </rPh>
    <rPh sb="300" eb="301">
      <t>オモ</t>
    </rPh>
    <phoneticPr fontId="4"/>
  </si>
  <si>
    <t>　経常収支比率について、過去５年間において100％以上で経営黒字ではあるが、R5年度では110％以下、料金回収率も100％以下で給水収益以外の収入に依存しており、経営改善に向けた取組が必要である。
　累積欠損金比率について、累積欠損金が発生していないことを示しており健全性を維持している。
　流動比率について、ほぼ横ばいで100％を僅かながら上回り収支均衡を保っている。また、企業債の償還額も年々減少することから100％以上は維持できるものと考えられる。
　企業債残高対給水収益比率について、年々減少し企業債の償還が進んでおり、R10年度頃までが償還のピークとなっている。今後、施設の老朽化による大規模更新等で多額の起債が予想され、増加傾向に転じる恐れもある。
　料金回収率について、100％を下回る傾向にあるため、給水収益だけでは給水費用を賄うことが難しい状況となっていることから、適切な料金水準の検討が必要である。
　給水原価について、300円前半と類似団体平均と比べ高い水準である。H29年度に旧簡水との経営統合により給水原価が高騰、山間部にある浄水場（膜ろ過施設）の維持管理費や全施設の電気料の高騰が原因と思われる。
　施設利用率について、類似団体平均より低い水準で推移しており、今後も横ばい状態が続くものと推測される。特に鰺ヶ沢町浄水場は利用率が低く、更新の際はダウンサイジング化を図り、適切な規模にする必要がある。
　有収率について、前年度よりは1％ほど上昇したが、未だ配水管支管・給水管（特に塩ビ管）の漏水が多いと思われる。今後も漏水調査を実施し、有収率の向上に努める。</t>
    <rPh sb="1" eb="5">
      <t>ケイジョウシュウシ</t>
    </rPh>
    <rPh sb="5" eb="7">
      <t>ヒリツ</t>
    </rPh>
    <rPh sb="12" eb="14">
      <t>カコ</t>
    </rPh>
    <rPh sb="15" eb="17">
      <t>ネンカン</t>
    </rPh>
    <rPh sb="25" eb="27">
      <t>イジョウ</t>
    </rPh>
    <rPh sb="28" eb="32">
      <t>ケイエイクロジ</t>
    </rPh>
    <rPh sb="40" eb="42">
      <t>ネンド</t>
    </rPh>
    <rPh sb="48" eb="50">
      <t>イカ</t>
    </rPh>
    <rPh sb="51" eb="53">
      <t>リョウキン</t>
    </rPh>
    <rPh sb="53" eb="56">
      <t>カイシュウリツ</t>
    </rPh>
    <rPh sb="61" eb="63">
      <t>イカ</t>
    </rPh>
    <rPh sb="64" eb="66">
      <t>キュウスイ</t>
    </rPh>
    <rPh sb="66" eb="68">
      <t>シュウエキ</t>
    </rPh>
    <rPh sb="68" eb="70">
      <t>イガイ</t>
    </rPh>
    <rPh sb="71" eb="73">
      <t>シュウニュウ</t>
    </rPh>
    <rPh sb="74" eb="76">
      <t>イゾン</t>
    </rPh>
    <rPh sb="81" eb="85">
      <t>ケイエイカイゼン</t>
    </rPh>
    <rPh sb="86" eb="87">
      <t>ム</t>
    </rPh>
    <rPh sb="89" eb="91">
      <t>トリクミ</t>
    </rPh>
    <rPh sb="92" eb="94">
      <t>ヒツヨウ</t>
    </rPh>
    <rPh sb="100" eb="102">
      <t>ルイセキ</t>
    </rPh>
    <rPh sb="102" eb="104">
      <t>ケッソン</t>
    </rPh>
    <rPh sb="104" eb="105">
      <t>キン</t>
    </rPh>
    <rPh sb="105" eb="107">
      <t>ヒリツ</t>
    </rPh>
    <rPh sb="112" eb="114">
      <t>ルイセキ</t>
    </rPh>
    <rPh sb="114" eb="117">
      <t>ケッソンキン</t>
    </rPh>
    <rPh sb="118" eb="120">
      <t>ハッセイ</t>
    </rPh>
    <rPh sb="128" eb="129">
      <t>シメ</t>
    </rPh>
    <rPh sb="133" eb="136">
      <t>ケンゼンセイ</t>
    </rPh>
    <rPh sb="137" eb="139">
      <t>イジ</t>
    </rPh>
    <rPh sb="146" eb="150">
      <t>リュウドウヒリツ</t>
    </rPh>
    <rPh sb="157" eb="158">
      <t>ヨコ</t>
    </rPh>
    <rPh sb="166" eb="167">
      <t>ワズ</t>
    </rPh>
    <rPh sb="171" eb="173">
      <t>ウワマワ</t>
    </rPh>
    <rPh sb="174" eb="178">
      <t>シュウシキンコウ</t>
    </rPh>
    <rPh sb="179" eb="180">
      <t>タモ</t>
    </rPh>
    <rPh sb="188" eb="191">
      <t>キギョウサイ</t>
    </rPh>
    <rPh sb="192" eb="194">
      <t>ショウカン</t>
    </rPh>
    <rPh sb="194" eb="195">
      <t>ガク</t>
    </rPh>
    <rPh sb="196" eb="198">
      <t>ネンネン</t>
    </rPh>
    <rPh sb="198" eb="200">
      <t>ゲンショウ</t>
    </rPh>
    <rPh sb="210" eb="212">
      <t>イジョウ</t>
    </rPh>
    <rPh sb="213" eb="215">
      <t>イジ</t>
    </rPh>
    <rPh sb="221" eb="222">
      <t>カンガ</t>
    </rPh>
    <rPh sb="246" eb="248">
      <t>ネンネン</t>
    </rPh>
    <rPh sb="248" eb="250">
      <t>ゲンショウ</t>
    </rPh>
    <rPh sb="251" eb="254">
      <t>キギョウサイ</t>
    </rPh>
    <rPh sb="255" eb="257">
      <t>ショウカン</t>
    </rPh>
    <rPh sb="258" eb="259">
      <t>スス</t>
    </rPh>
    <rPh sb="267" eb="269">
      <t>ネンド</t>
    </rPh>
    <rPh sb="269" eb="270">
      <t>コロ</t>
    </rPh>
    <rPh sb="273" eb="275">
      <t>ショウカン</t>
    </rPh>
    <rPh sb="286" eb="288">
      <t>コンゴ</t>
    </rPh>
    <rPh sb="289" eb="291">
      <t>シセツ</t>
    </rPh>
    <rPh sb="292" eb="295">
      <t>ロウキュウカ</t>
    </rPh>
    <rPh sb="298" eb="301">
      <t>ダイキボ</t>
    </rPh>
    <rPh sb="301" eb="303">
      <t>コウシン</t>
    </rPh>
    <rPh sb="303" eb="304">
      <t>トウ</t>
    </rPh>
    <rPh sb="305" eb="307">
      <t>タガク</t>
    </rPh>
    <rPh sb="308" eb="310">
      <t>キサイ</t>
    </rPh>
    <rPh sb="311" eb="313">
      <t>ヨソウ</t>
    </rPh>
    <rPh sb="316" eb="318">
      <t>ゾウカ</t>
    </rPh>
    <rPh sb="318" eb="320">
      <t>ケイコウ</t>
    </rPh>
    <rPh sb="321" eb="322">
      <t>テン</t>
    </rPh>
    <rPh sb="324" eb="325">
      <t>オソ</t>
    </rPh>
    <rPh sb="332" eb="334">
      <t>リョウキン</t>
    </rPh>
    <rPh sb="334" eb="337">
      <t>カイシュウリツ</t>
    </rPh>
    <rPh sb="392" eb="394">
      <t>テキセツ</t>
    </rPh>
    <rPh sb="395" eb="399">
      <t>リョウキンスイジュン</t>
    </rPh>
    <rPh sb="400" eb="402">
      <t>ケントウ</t>
    </rPh>
    <rPh sb="403" eb="405">
      <t>ヒツヨウ</t>
    </rPh>
    <rPh sb="423" eb="424">
      <t>エン</t>
    </rPh>
    <rPh sb="424" eb="426">
      <t>ゼンハン</t>
    </rPh>
    <rPh sb="427" eb="431">
      <t>ルイジダンタイ</t>
    </rPh>
    <rPh sb="431" eb="433">
      <t>ヘイキン</t>
    </rPh>
    <rPh sb="434" eb="435">
      <t>クラ</t>
    </rPh>
    <rPh sb="436" eb="437">
      <t>タカ</t>
    </rPh>
    <rPh sb="438" eb="440">
      <t>スイジュン</t>
    </rPh>
    <rPh sb="447" eb="449">
      <t>ネンド</t>
    </rPh>
    <rPh sb="513" eb="516">
      <t>リヨウリツ</t>
    </rPh>
    <rPh sb="524" eb="526">
      <t>ルイジ</t>
    </rPh>
    <rPh sb="526" eb="528">
      <t>ダンタイ</t>
    </rPh>
    <rPh sb="528" eb="530">
      <t>ヘイキン</t>
    </rPh>
    <rPh sb="532" eb="533">
      <t>ヒク</t>
    </rPh>
    <rPh sb="534" eb="536">
      <t>スイジュン</t>
    </rPh>
    <rPh sb="537" eb="539">
      <t>スイイ</t>
    </rPh>
    <rPh sb="543" eb="545">
      <t>コンゴ</t>
    </rPh>
    <rPh sb="546" eb="547">
      <t>ヨコ</t>
    </rPh>
    <rPh sb="549" eb="551">
      <t>ジョウタイ</t>
    </rPh>
    <rPh sb="552" eb="553">
      <t>ツヅ</t>
    </rPh>
    <rPh sb="557" eb="559">
      <t>スイソク</t>
    </rPh>
    <rPh sb="566" eb="570">
      <t>アジガサワマチ</t>
    </rPh>
    <rPh sb="574" eb="577">
      <t>リヨウリツ</t>
    </rPh>
    <rPh sb="578" eb="579">
      <t>ヒク</t>
    </rPh>
    <rPh sb="591" eb="592">
      <t>カ</t>
    </rPh>
    <rPh sb="593" eb="594">
      <t>ハカ</t>
    </rPh>
    <rPh sb="596" eb="599">
      <t>コウリツセイ</t>
    </rPh>
    <rPh sb="599" eb="601">
      <t>テキセツ</t>
    </rPh>
    <rPh sb="602" eb="604">
      <t>キボ</t>
    </rPh>
    <rPh sb="607" eb="609">
      <t>ヒツヨウ</t>
    </rPh>
    <rPh sb="612" eb="615">
      <t>ユウシュウリツ</t>
    </rPh>
    <rPh sb="623" eb="626">
      <t>ゼンネンド</t>
    </rPh>
    <rPh sb="633" eb="635">
      <t>ジョウショウ</t>
    </rPh>
    <rPh sb="639" eb="640">
      <t>イマ</t>
    </rPh>
    <rPh sb="643" eb="645">
      <t>シカン</t>
    </rPh>
    <rPh sb="647" eb="650">
      <t>キュウスイカン</t>
    </rPh>
    <rPh sb="651" eb="652">
      <t>トク</t>
    </rPh>
    <rPh sb="653" eb="654">
      <t>エン</t>
    </rPh>
    <rPh sb="655" eb="656">
      <t>カン</t>
    </rPh>
    <rPh sb="657" eb="659">
      <t>ロウスイ</t>
    </rPh>
    <rPh sb="660" eb="661">
      <t>オオ</t>
    </rPh>
    <rPh sb="664" eb="665">
      <t>オモ</t>
    </rPh>
    <rPh sb="669" eb="671">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</si>
</sst>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0.77</c:v>
                </c:pt>
                <c:pt idx="1">
                  <c:v>0.61</c:v>
                </c:pt>
                <c:pt idx="2">
                  <c:v>0.61</c:v>
                </c:pt>
                <c:pt idx="3">
                  <c:v>0.52</c:v>
                </c:pt>
                <c:pt idx="4">
                  <c:v>0.6</c:v>
                </c:pt>
              </c:numCache>
            </c:numRef>
          </c:val>
          <c:extLst>
            <c:ext xmlns:c16="http://schemas.microsoft.com/office/drawing/2014/chart" uri="{C3380CC4-5D6E-409C-BE32-E72D297353CC}">
              <c16:uniqueId val="{00000000-7CAE-4B96-ABE6-11D83EFA4C4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0.4</c:v>
                </c:pt>
                <c:pt idx="2">
                  <c:v>0.36</c:v>
                </c:pt>
                <c:pt idx="3">
                  <c:v>0.56999999999999995</c:v>
                </c:pt>
                <c:pt idx="4">
                  <c:v>0.56000000000000005</c:v>
                </c:pt>
              </c:numCache>
            </c:numRef>
          </c:val>
          <c:smooth val="0"/>
          <c:extLst>
            <c:ext xmlns:c16="http://schemas.microsoft.com/office/drawing/2014/chart" uri="{C3380CC4-5D6E-409C-BE32-E72D297353CC}">
              <c16:uniqueId val="{00000001-7CAE-4B96-ABE6-11D83EFA4C4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113.38</c:v>
                </c:pt>
                <c:pt idx="1">
                  <c:v>112.99</c:v>
                </c:pt>
                <c:pt idx="2">
                  <c:v>110.66</c:v>
                </c:pt>
                <c:pt idx="3">
                  <c:v>111.41</c:v>
                </c:pt>
                <c:pt idx="4">
                  <c:v>106.61</c:v>
                </c:pt>
              </c:numCache>
            </c:numRef>
          </c:val>
          <c:extLst>
            <c:ext xmlns:c16="http://schemas.microsoft.com/office/drawing/2014/chart" uri="{C3380CC4-5D6E-409C-BE32-E72D297353CC}">
              <c16:uniqueId val="{00000000-906C-4D04-9520-E2453BA05D2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104.35</c:v>
                </c:pt>
                <c:pt idx="1">
                  <c:v>105.34</c:v>
                </c:pt>
                <c:pt idx="2">
                  <c:v>105.77</c:v>
                </c:pt>
                <c:pt idx="3">
                  <c:v>104.82</c:v>
                </c:pt>
                <c:pt idx="4">
                  <c:v>106.46</c:v>
                </c:pt>
              </c:numCache>
            </c:numRef>
          </c:val>
          <c:smooth val="0"/>
          <c:extLst>
            <c:ext xmlns:c16="http://schemas.microsoft.com/office/drawing/2014/chart" uri="{C3380CC4-5D6E-409C-BE32-E72D297353CC}">
              <c16:uniqueId val="{00000001-906C-4D04-9520-E2453BA05D2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52.79</c:v>
                </c:pt>
                <c:pt idx="1">
                  <c:v>53.71</c:v>
                </c:pt>
                <c:pt idx="2">
                  <c:v>54.59</c:v>
                </c:pt>
                <c:pt idx="3">
                  <c:v>55.47</c:v>
                </c:pt>
                <c:pt idx="4">
                  <c:v>56.15</c:v>
                </c:pt>
              </c:numCache>
            </c:numRef>
          </c:val>
          <c:extLst>
            <c:ext xmlns:c16="http://schemas.microsoft.com/office/drawing/2014/chart" uri="{C3380CC4-5D6E-409C-BE32-E72D297353CC}">
              <c16:uniqueId val="{00000000-7F40-42C4-8CA8-3165ED986D5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47.31</c:v>
                </c:pt>
                <c:pt idx="1">
                  <c:v>47.5</c:v>
                </c:pt>
                <c:pt idx="2">
                  <c:v>48.41</c:v>
                </c:pt>
                <c:pt idx="3">
                  <c:v>50.02</c:v>
                </c:pt>
                <c:pt idx="4">
                  <c:v>51.38</c:v>
                </c:pt>
              </c:numCache>
            </c:numRef>
          </c:val>
          <c:smooth val="0"/>
          <c:extLst>
            <c:ext xmlns:c16="http://schemas.microsoft.com/office/drawing/2014/chart" uri="{C3380CC4-5D6E-409C-BE32-E72D297353CC}">
              <c16:uniqueId val="{00000001-7F40-42C4-8CA8-3165ED986D5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21.93</c:v>
                </c:pt>
                <c:pt idx="1">
                  <c:v>21.32</c:v>
                </c:pt>
                <c:pt idx="2">
                  <c:v>20.7</c:v>
                </c:pt>
                <c:pt idx="3">
                  <c:v>23.08</c:v>
                </c:pt>
                <c:pt idx="4">
                  <c:v>22.48</c:v>
                </c:pt>
              </c:numCache>
            </c:numRef>
          </c:val>
          <c:extLst>
            <c:ext xmlns:c16="http://schemas.microsoft.com/office/drawing/2014/chart" uri="{C3380CC4-5D6E-409C-BE32-E72D297353CC}">
              <c16:uniqueId val="{00000000-39E5-4933-AF4F-80A46321D01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17.399999999999999</c:v>
                </c:pt>
                <c:pt idx="2">
                  <c:v>18.64</c:v>
                </c:pt>
                <c:pt idx="3">
                  <c:v>19.510000000000002</c:v>
                </c:pt>
                <c:pt idx="4">
                  <c:v>21.6</c:v>
                </c:pt>
              </c:numCache>
            </c:numRef>
          </c:val>
          <c:smooth val="0"/>
          <c:extLst>
            <c:ext xmlns:c16="http://schemas.microsoft.com/office/drawing/2014/chart" uri="{C3380CC4-5D6E-409C-BE32-E72D297353CC}">
              <c16:uniqueId val="{00000001-39E5-4933-AF4F-80A46321D01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0F2-438D-9EEA-E7BC4B43E5D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21.69</c:v>
                </c:pt>
                <c:pt idx="1">
                  <c:v>24.04</c:v>
                </c:pt>
                <c:pt idx="2">
                  <c:v>28.03</c:v>
                </c:pt>
                <c:pt idx="3">
                  <c:v>26.73</c:v>
                </c:pt>
                <c:pt idx="4">
                  <c:v>27.85</c:v>
                </c:pt>
              </c:numCache>
            </c:numRef>
          </c:val>
          <c:smooth val="0"/>
          <c:extLst>
            <c:ext xmlns:c16="http://schemas.microsoft.com/office/drawing/2014/chart" uri="{C3380CC4-5D6E-409C-BE32-E72D297353CC}">
              <c16:uniqueId val="{00000001-80F2-438D-9EEA-E7BC4B43E5D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130.6</c:v>
                </c:pt>
                <c:pt idx="1">
                  <c:v>119.63</c:v>
                </c:pt>
                <c:pt idx="2">
                  <c:v>117.21</c:v>
                </c:pt>
                <c:pt idx="3">
                  <c:v>120.31</c:v>
                </c:pt>
                <c:pt idx="4">
                  <c:v>115.47</c:v>
                </c:pt>
              </c:numCache>
            </c:numRef>
          </c:val>
          <c:extLst>
            <c:ext xmlns:c16="http://schemas.microsoft.com/office/drawing/2014/chart" uri="{C3380CC4-5D6E-409C-BE32-E72D297353CC}">
              <c16:uniqueId val="{00000000-98B9-42D3-A2F6-72AC9C816A1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301.04000000000002</c:v>
                </c:pt>
                <c:pt idx="1">
                  <c:v>305.08</c:v>
                </c:pt>
                <c:pt idx="2">
                  <c:v>305.33999999999997</c:v>
                </c:pt>
                <c:pt idx="3">
                  <c:v>310.01</c:v>
                </c:pt>
                <c:pt idx="4">
                  <c:v>311.12</c:v>
                </c:pt>
              </c:numCache>
            </c:numRef>
          </c:val>
          <c:smooth val="0"/>
          <c:extLst>
            <c:ext xmlns:c16="http://schemas.microsoft.com/office/drawing/2014/chart" uri="{C3380CC4-5D6E-409C-BE32-E72D297353CC}">
              <c16:uniqueId val="{00000001-98B9-42D3-A2F6-72AC9C816A1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721.29</c:v>
                </c:pt>
                <c:pt idx="1">
                  <c:v>710.13</c:v>
                </c:pt>
                <c:pt idx="2">
                  <c:v>685.73</c:v>
                </c:pt>
                <c:pt idx="3">
                  <c:v>662.15</c:v>
                </c:pt>
                <c:pt idx="4">
                  <c:v>622.91</c:v>
                </c:pt>
              </c:numCache>
            </c:numRef>
          </c:val>
          <c:extLst>
            <c:ext xmlns:c16="http://schemas.microsoft.com/office/drawing/2014/chart" uri="{C3380CC4-5D6E-409C-BE32-E72D297353CC}">
              <c16:uniqueId val="{00000000-2700-4A5E-A0B4-683B9CE869B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551.62</c:v>
                </c:pt>
                <c:pt idx="1">
                  <c:v>585.59</c:v>
                </c:pt>
                <c:pt idx="2">
                  <c:v>561.34</c:v>
                </c:pt>
                <c:pt idx="3">
                  <c:v>538.33000000000004</c:v>
                </c:pt>
                <c:pt idx="4">
                  <c:v>515.14</c:v>
                </c:pt>
              </c:numCache>
            </c:numRef>
          </c:val>
          <c:smooth val="0"/>
          <c:extLst>
            <c:ext xmlns:c16="http://schemas.microsoft.com/office/drawing/2014/chart" uri="{C3380CC4-5D6E-409C-BE32-E72D297353CC}">
              <c16:uniqueId val="{00000001-2700-4A5E-A0B4-683B9CE869B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101.13</c:v>
                </c:pt>
                <c:pt idx="1">
                  <c:v>100.78</c:v>
                </c:pt>
                <c:pt idx="2">
                  <c:v>99.6</c:v>
                </c:pt>
                <c:pt idx="3">
                  <c:v>94.91</c:v>
                </c:pt>
                <c:pt idx="4">
                  <c:v>94.62</c:v>
                </c:pt>
              </c:numCache>
            </c:numRef>
          </c:val>
          <c:extLst>
            <c:ext xmlns:c16="http://schemas.microsoft.com/office/drawing/2014/chart" uri="{C3380CC4-5D6E-409C-BE32-E72D297353CC}">
              <c16:uniqueId val="{00000000-6CBF-43EB-8604-C3CE2518588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87.11</c:v>
                </c:pt>
                <c:pt idx="1">
                  <c:v>82.78</c:v>
                </c:pt>
                <c:pt idx="2">
                  <c:v>84.82</c:v>
                </c:pt>
                <c:pt idx="3">
                  <c:v>82.29</c:v>
                </c:pt>
                <c:pt idx="4">
                  <c:v>84.16</c:v>
                </c:pt>
              </c:numCache>
            </c:numRef>
          </c:val>
          <c:smooth val="0"/>
          <c:extLst>
            <c:ext xmlns:c16="http://schemas.microsoft.com/office/drawing/2014/chart" uri="{C3380CC4-5D6E-409C-BE32-E72D297353CC}">
              <c16:uniqueId val="{00000001-6CBF-43EB-8604-C3CE2518588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294.2</c:v>
                </c:pt>
                <c:pt idx="1">
                  <c:v>295.73</c:v>
                </c:pt>
                <c:pt idx="2">
                  <c:v>300.36</c:v>
                </c:pt>
                <c:pt idx="3">
                  <c:v>316.87</c:v>
                </c:pt>
                <c:pt idx="4">
                  <c:v>316.61</c:v>
                </c:pt>
              </c:numCache>
            </c:numRef>
          </c:val>
          <c:extLst>
            <c:ext xmlns:c16="http://schemas.microsoft.com/office/drawing/2014/chart" uri="{C3380CC4-5D6E-409C-BE32-E72D297353CC}">
              <c16:uniqueId val="{00000000-C437-40DD-BE24-C0BF10D67B1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223.98</c:v>
                </c:pt>
                <c:pt idx="1">
                  <c:v>225.09</c:v>
                </c:pt>
                <c:pt idx="2">
                  <c:v>224.82</c:v>
                </c:pt>
                <c:pt idx="3">
                  <c:v>230.85</c:v>
                </c:pt>
                <c:pt idx="4">
                  <c:v>230.21</c:v>
                </c:pt>
              </c:numCache>
            </c:numRef>
          </c:val>
          <c:smooth val="0"/>
          <c:extLst>
            <c:ext xmlns:c16="http://schemas.microsoft.com/office/drawing/2014/chart" uri="{C3380CC4-5D6E-409C-BE32-E72D297353CC}">
              <c16:uniqueId val="{00000001-C437-40DD-BE24-C0BF10D67B1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36.75</c:v>
                </c:pt>
                <c:pt idx="1">
                  <c:v>36.4</c:v>
                </c:pt>
                <c:pt idx="2">
                  <c:v>37.25</c:v>
                </c:pt>
                <c:pt idx="3">
                  <c:v>36.07</c:v>
                </c:pt>
                <c:pt idx="4">
                  <c:v>35.64</c:v>
                </c:pt>
              </c:numCache>
            </c:numRef>
          </c:val>
          <c:extLst>
            <c:ext xmlns:c16="http://schemas.microsoft.com/office/drawing/2014/chart" uri="{C3380CC4-5D6E-409C-BE32-E72D297353CC}">
              <c16:uniqueId val="{00000000-27D2-4F0D-A8B4-6524739323D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49.38</c:v>
                </c:pt>
                <c:pt idx="2">
                  <c:v>50.09</c:v>
                </c:pt>
                <c:pt idx="3">
                  <c:v>50.1</c:v>
                </c:pt>
                <c:pt idx="4">
                  <c:v>49.76</c:v>
                </c:pt>
              </c:numCache>
            </c:numRef>
          </c:val>
          <c:smooth val="0"/>
          <c:extLst>
            <c:ext xmlns:c16="http://schemas.microsoft.com/office/drawing/2014/chart" uri="{C3380CC4-5D6E-409C-BE32-E72D297353CC}">
              <c16:uniqueId val="{00000001-27D2-4F0D-A8B4-6524739323D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69.319999999999993</c:v>
                </c:pt>
                <c:pt idx="1">
                  <c:v>67.69</c:v>
                </c:pt>
                <c:pt idx="2">
                  <c:v>64.599999999999994</c:v>
                </c:pt>
                <c:pt idx="3">
                  <c:v>64.569999999999993</c:v>
                </c:pt>
                <c:pt idx="4">
                  <c:v>65.91</c:v>
                </c:pt>
              </c:numCache>
            </c:numRef>
          </c:val>
          <c:extLst>
            <c:ext xmlns:c16="http://schemas.microsoft.com/office/drawing/2014/chart" uri="{C3380CC4-5D6E-409C-BE32-E72D297353CC}">
              <c16:uniqueId val="{00000000-C2E4-4ED5-8C67-DF945365FA3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78.09</c:v>
                </c:pt>
                <c:pt idx="1">
                  <c:v>78.010000000000005</c:v>
                </c:pt>
                <c:pt idx="2">
                  <c:v>77.599999999999994</c:v>
                </c:pt>
                <c:pt idx="3">
                  <c:v>77.3</c:v>
                </c:pt>
                <c:pt idx="4">
                  <c:v>76.64</c:v>
                </c:pt>
              </c:numCache>
            </c:numRef>
          </c:val>
          <c:smooth val="0"/>
          <c:extLst>
            <c:ext xmlns:c16="http://schemas.microsoft.com/office/drawing/2014/chart" uri="{C3380CC4-5D6E-409C-BE32-E72D297353CC}">
              <c16:uniqueId val="{00000001-C2E4-4ED5-8C67-DF945365FA3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青森県　鰺ケ沢町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69"/>
      <c r="P7" s="49" t="s">
        <v>3</v>
      </c>
      <c r="Q7" s="49"/>
      <c r="R7" s="49"/>
      <c r="S7" s="49"/>
      <c r="T7" s="49"/>
      <c r="U7" s="49"/>
      <c r="V7" s="49"/>
      <c r="W7" s="49" t="s">
        <v>4</v>
      </c>
      <c r="X7" s="49"/>
      <c r="Y7" s="49"/>
      <c r="Z7" s="49"/>
      <c r="AA7" s="49"/>
      <c r="AB7" s="49"/>
      <c r="AC7" s="49"/>
      <c r="AD7" s="49" t="s">
        <v>5</v>
      </c>
      <c r="AE7" s="49"/>
      <c r="AF7" s="49"/>
      <c r="AG7" s="49"/>
      <c r="AH7" s="49"/>
      <c r="AI7" s="49"/>
      <c r="AJ7" s="49"/>
      <c r="AK7" s="2"/>
      <c r="AL7" s="49" t="s">
        <v>6</v>
      </c>
      <c r="AM7" s="49"/>
      <c r="AN7" s="49"/>
      <c r="AO7" s="49"/>
      <c r="AP7" s="49"/>
      <c r="AQ7" s="49"/>
      <c r="AR7" s="49"/>
      <c r="AS7" s="49"/>
      <c r="AT7" s="47" t="s">
        <v>7</v>
      </c>
      <c r="AU7" s="48"/>
      <c r="AV7" s="48"/>
      <c r="AW7" s="48"/>
      <c r="AX7" s="48"/>
      <c r="AY7" s="48"/>
      <c r="AZ7" s="48"/>
      <c r="BA7" s="48"/>
      <c r="BB7" s="49" t="s">
        <v>8</v>
      </c>
      <c r="BC7" s="49"/>
      <c r="BD7" s="49"/>
      <c r="BE7" s="49"/>
      <c r="BF7" s="49"/>
      <c r="BG7" s="49"/>
      <c r="BH7" s="49"/>
      <c r="BI7" s="49"/>
      <c r="BJ7" s="3"/>
      <c r="BK7" s="3"/>
      <c r="BL7" s="81" t="s">
        <v>9</v>
      </c>
      <c r="BM7" s="82"/>
      <c r="BN7" s="82"/>
      <c r="BO7" s="82"/>
      <c r="BP7" s="82"/>
      <c r="BQ7" s="82"/>
      <c r="BR7" s="82"/>
      <c r="BS7" s="82"/>
      <c r="BT7" s="82"/>
      <c r="BU7" s="82"/>
      <c r="BV7" s="82"/>
      <c r="BW7" s="82"/>
      <c r="BX7" s="82"/>
      <c r="BY7" s="83"/>
    </row>
    <row r="8" spans="1:78" ht="18.75" customHeight="1" x14ac:dyDescent="0.15">
      <c r="A8" s="2"/>
      <c r="B8" s="74" t="str">
        <f>データ!$I$6</f>
        <v>法適用</v>
      </c>
      <c r="C8" s="75"/>
      <c r="D8" s="75"/>
      <c r="E8" s="75"/>
      <c r="F8" s="75"/>
      <c r="G8" s="75"/>
      <c r="H8" s="75"/>
      <c r="I8" s="74" t="str">
        <f>データ!$J$6</f>
        <v>水道事業</v>
      </c>
      <c r="J8" s="75"/>
      <c r="K8" s="75"/>
      <c r="L8" s="75"/>
      <c r="M8" s="75"/>
      <c r="N8" s="75"/>
      <c r="O8" s="76"/>
      <c r="P8" s="77" t="str">
        <f>データ!$K$6</f>
        <v>末端給水事業</v>
      </c>
      <c r="Q8" s="77"/>
      <c r="R8" s="77"/>
      <c r="S8" s="77"/>
      <c r="T8" s="77"/>
      <c r="U8" s="77"/>
      <c r="V8" s="77"/>
      <c r="W8" s="77" t="str">
        <f>データ!$L$6</f>
        <v>A8</v>
      </c>
      <c r="X8" s="77"/>
      <c r="Y8" s="77"/>
      <c r="Z8" s="77"/>
      <c r="AA8" s="77"/>
      <c r="AB8" s="77"/>
      <c r="AC8" s="77"/>
      <c r="AD8" s="77" t="str">
        <f>データ!$M$6</f>
        <v>非設置</v>
      </c>
      <c r="AE8" s="77"/>
      <c r="AF8" s="77"/>
      <c r="AG8" s="77"/>
      <c r="AH8" s="77"/>
      <c r="AI8" s="77"/>
      <c r="AJ8" s="77"/>
      <c r="AK8" s="2"/>
      <c r="AL8" s="68">
        <f>データ!$R$6</f>
        <v>8758</v>
      </c>
      <c r="AM8" s="68"/>
      <c r="AN8" s="68"/>
      <c r="AO8" s="68"/>
      <c r="AP8" s="68"/>
      <c r="AQ8" s="68"/>
      <c r="AR8" s="68"/>
      <c r="AS8" s="68"/>
      <c r="AT8" s="36">
        <f>データ!$S$6</f>
        <v>343.08</v>
      </c>
      <c r="AU8" s="37"/>
      <c r="AV8" s="37"/>
      <c r="AW8" s="37"/>
      <c r="AX8" s="37"/>
      <c r="AY8" s="37"/>
      <c r="AZ8" s="37"/>
      <c r="BA8" s="37"/>
      <c r="BB8" s="57">
        <f>データ!$T$6</f>
        <v>25.53</v>
      </c>
      <c r="BC8" s="57"/>
      <c r="BD8" s="57"/>
      <c r="BE8" s="57"/>
      <c r="BF8" s="57"/>
      <c r="BG8" s="57"/>
      <c r="BH8" s="57"/>
      <c r="BI8" s="57"/>
      <c r="BJ8" s="3"/>
      <c r="BK8" s="3"/>
      <c r="BL8" s="70" t="s">
        <v>10</v>
      </c>
      <c r="BM8" s="71"/>
      <c r="BN8" s="72" t="s">
        <v>11</v>
      </c>
      <c r="BO8" s="72"/>
      <c r="BP8" s="72"/>
      <c r="BQ8" s="72"/>
      <c r="BR8" s="72"/>
      <c r="BS8" s="72"/>
      <c r="BT8" s="72"/>
      <c r="BU8" s="72"/>
      <c r="BV8" s="72"/>
      <c r="BW8" s="72"/>
      <c r="BX8" s="72"/>
      <c r="BY8" s="73"/>
    </row>
    <row r="9" spans="1:78" ht="18.75" customHeight="1" x14ac:dyDescent="0.15">
      <c r="A9" s="2"/>
      <c r="B9" s="47" t="s">
        <v>12</v>
      </c>
      <c r="C9" s="48"/>
      <c r="D9" s="48"/>
      <c r="E9" s="48"/>
      <c r="F9" s="48"/>
      <c r="G9" s="48"/>
      <c r="H9" s="48"/>
      <c r="I9" s="47" t="s">
        <v>13</v>
      </c>
      <c r="J9" s="48"/>
      <c r="K9" s="48"/>
      <c r="L9" s="48"/>
      <c r="M9" s="48"/>
      <c r="N9" s="48"/>
      <c r="O9" s="69"/>
      <c r="P9" s="49" t="s">
        <v>14</v>
      </c>
      <c r="Q9" s="49"/>
      <c r="R9" s="49"/>
      <c r="S9" s="49"/>
      <c r="T9" s="49"/>
      <c r="U9" s="49"/>
      <c r="V9" s="49"/>
      <c r="W9" s="49" t="s">
        <v>15</v>
      </c>
      <c r="X9" s="49"/>
      <c r="Y9" s="49"/>
      <c r="Z9" s="49"/>
      <c r="AA9" s="49"/>
      <c r="AB9" s="49"/>
      <c r="AC9" s="49"/>
      <c r="AD9" s="2"/>
      <c r="AE9" s="2"/>
      <c r="AF9" s="2"/>
      <c r="AG9" s="2"/>
      <c r="AH9" s="2"/>
      <c r="AI9" s="2"/>
      <c r="AJ9" s="2"/>
      <c r="AK9" s="2"/>
      <c r="AL9" s="49" t="s">
        <v>16</v>
      </c>
      <c r="AM9" s="49"/>
      <c r="AN9" s="49"/>
      <c r="AO9" s="49"/>
      <c r="AP9" s="49"/>
      <c r="AQ9" s="49"/>
      <c r="AR9" s="49"/>
      <c r="AS9" s="49"/>
      <c r="AT9" s="47" t="s">
        <v>17</v>
      </c>
      <c r="AU9" s="48"/>
      <c r="AV9" s="48"/>
      <c r="AW9" s="48"/>
      <c r="AX9" s="48"/>
      <c r="AY9" s="48"/>
      <c r="AZ9" s="48"/>
      <c r="BA9" s="48"/>
      <c r="BB9" s="49" t="s">
        <v>18</v>
      </c>
      <c r="BC9" s="49"/>
      <c r="BD9" s="49"/>
      <c r="BE9" s="49"/>
      <c r="BF9" s="49"/>
      <c r="BG9" s="49"/>
      <c r="BH9" s="49"/>
      <c r="BI9" s="49"/>
      <c r="BJ9" s="3"/>
      <c r="BK9" s="3"/>
      <c r="BL9" s="50" t="s">
        <v>19</v>
      </c>
      <c r="BM9" s="51"/>
      <c r="BN9" s="52" t="s">
        <v>20</v>
      </c>
      <c r="BO9" s="52"/>
      <c r="BP9" s="52"/>
      <c r="BQ9" s="52"/>
      <c r="BR9" s="52"/>
      <c r="BS9" s="52"/>
      <c r="BT9" s="52"/>
      <c r="BU9" s="52"/>
      <c r="BV9" s="52"/>
      <c r="BW9" s="52"/>
      <c r="BX9" s="52"/>
      <c r="BY9" s="53"/>
    </row>
    <row r="10" spans="1:78" ht="18.75" customHeight="1" x14ac:dyDescent="0.15">
      <c r="A10" s="2"/>
      <c r="B10" s="36" t="str">
        <f>データ!$N$6</f>
        <v>-</v>
      </c>
      <c r="C10" s="37"/>
      <c r="D10" s="37"/>
      <c r="E10" s="37"/>
      <c r="F10" s="37"/>
      <c r="G10" s="37"/>
      <c r="H10" s="37"/>
      <c r="I10" s="36">
        <f>データ!$O$6</f>
        <v>59.75</v>
      </c>
      <c r="J10" s="37"/>
      <c r="K10" s="37"/>
      <c r="L10" s="37"/>
      <c r="M10" s="37"/>
      <c r="N10" s="37"/>
      <c r="O10" s="67"/>
      <c r="P10" s="57">
        <f>データ!$P$6</f>
        <v>82.92</v>
      </c>
      <c r="Q10" s="57"/>
      <c r="R10" s="57"/>
      <c r="S10" s="57"/>
      <c r="T10" s="57"/>
      <c r="U10" s="57"/>
      <c r="V10" s="57"/>
      <c r="W10" s="68">
        <f>データ!$Q$6</f>
        <v>5643</v>
      </c>
      <c r="X10" s="68"/>
      <c r="Y10" s="68"/>
      <c r="Z10" s="68"/>
      <c r="AA10" s="68"/>
      <c r="AB10" s="68"/>
      <c r="AC10" s="68"/>
      <c r="AD10" s="2"/>
      <c r="AE10" s="2"/>
      <c r="AF10" s="2"/>
      <c r="AG10" s="2"/>
      <c r="AH10" s="2"/>
      <c r="AI10" s="2"/>
      <c r="AJ10" s="2"/>
      <c r="AK10" s="2"/>
      <c r="AL10" s="68">
        <f>データ!$U$6</f>
        <v>7119</v>
      </c>
      <c r="AM10" s="68"/>
      <c r="AN10" s="68"/>
      <c r="AO10" s="68"/>
      <c r="AP10" s="68"/>
      <c r="AQ10" s="68"/>
      <c r="AR10" s="68"/>
      <c r="AS10" s="68"/>
      <c r="AT10" s="36">
        <f>データ!$V$6</f>
        <v>91.86</v>
      </c>
      <c r="AU10" s="37"/>
      <c r="AV10" s="37"/>
      <c r="AW10" s="37"/>
      <c r="AX10" s="37"/>
      <c r="AY10" s="37"/>
      <c r="AZ10" s="37"/>
      <c r="BA10" s="37"/>
      <c r="BB10" s="57">
        <f>データ!$W$6</f>
        <v>77.5</v>
      </c>
      <c r="BC10" s="57"/>
      <c r="BD10" s="57"/>
      <c r="BE10" s="57"/>
      <c r="BF10" s="57"/>
      <c r="BG10" s="57"/>
      <c r="BH10" s="57"/>
      <c r="BI10" s="57"/>
      <c r="BJ10" s="2"/>
      <c r="BK10" s="2"/>
      <c r="BL10" s="58" t="s">
        <v>21</v>
      </c>
      <c r="BM10" s="59"/>
      <c r="BN10" s="60" t="s">
        <v>22</v>
      </c>
      <c r="BO10" s="60"/>
      <c r="BP10" s="60"/>
      <c r="BQ10" s="60"/>
      <c r="BR10" s="60"/>
      <c r="BS10" s="60"/>
      <c r="BT10" s="60"/>
      <c r="BU10" s="60"/>
      <c r="BV10" s="60"/>
      <c r="BW10" s="60"/>
      <c r="BX10" s="60"/>
      <c r="BY10" s="6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4"/>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6"/>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112</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1" t="s">
        <v>111</v>
      </c>
      <c r="BM47" s="42"/>
      <c r="BN47" s="42"/>
      <c r="BO47" s="42"/>
      <c r="BP47" s="42"/>
      <c r="BQ47" s="42"/>
      <c r="BR47" s="42"/>
      <c r="BS47" s="42"/>
      <c r="BT47" s="42"/>
      <c r="BU47" s="42"/>
      <c r="BV47" s="42"/>
      <c r="BW47" s="42"/>
      <c r="BX47" s="42"/>
      <c r="BY47" s="42"/>
      <c r="BZ47" s="4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1"/>
      <c r="BM48" s="42"/>
      <c r="BN48" s="42"/>
      <c r="BO48" s="42"/>
      <c r="BP48" s="42"/>
      <c r="BQ48" s="42"/>
      <c r="BR48" s="42"/>
      <c r="BS48" s="42"/>
      <c r="BT48" s="42"/>
      <c r="BU48" s="42"/>
      <c r="BV48" s="42"/>
      <c r="BW48" s="42"/>
      <c r="BX48" s="42"/>
      <c r="BY48" s="42"/>
      <c r="BZ48" s="4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1"/>
      <c r="BM49" s="42"/>
      <c r="BN49" s="42"/>
      <c r="BO49" s="42"/>
      <c r="BP49" s="42"/>
      <c r="BQ49" s="42"/>
      <c r="BR49" s="42"/>
      <c r="BS49" s="42"/>
      <c r="BT49" s="42"/>
      <c r="BU49" s="42"/>
      <c r="BV49" s="42"/>
      <c r="BW49" s="42"/>
      <c r="BX49" s="42"/>
      <c r="BY49" s="42"/>
      <c r="BZ49" s="4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1"/>
      <c r="BM50" s="42"/>
      <c r="BN50" s="42"/>
      <c r="BO50" s="42"/>
      <c r="BP50" s="42"/>
      <c r="BQ50" s="42"/>
      <c r="BR50" s="42"/>
      <c r="BS50" s="42"/>
      <c r="BT50" s="42"/>
      <c r="BU50" s="42"/>
      <c r="BV50" s="42"/>
      <c r="BW50" s="42"/>
      <c r="BX50" s="42"/>
      <c r="BY50" s="42"/>
      <c r="BZ50" s="4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1"/>
      <c r="BM51" s="42"/>
      <c r="BN51" s="42"/>
      <c r="BO51" s="42"/>
      <c r="BP51" s="42"/>
      <c r="BQ51" s="42"/>
      <c r="BR51" s="42"/>
      <c r="BS51" s="42"/>
      <c r="BT51" s="42"/>
      <c r="BU51" s="42"/>
      <c r="BV51" s="42"/>
      <c r="BW51" s="42"/>
      <c r="BX51" s="42"/>
      <c r="BY51" s="42"/>
      <c r="BZ51" s="4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1"/>
      <c r="BM52" s="42"/>
      <c r="BN52" s="42"/>
      <c r="BO52" s="42"/>
      <c r="BP52" s="42"/>
      <c r="BQ52" s="42"/>
      <c r="BR52" s="42"/>
      <c r="BS52" s="42"/>
      <c r="BT52" s="42"/>
      <c r="BU52" s="42"/>
      <c r="BV52" s="42"/>
      <c r="BW52" s="42"/>
      <c r="BX52" s="42"/>
      <c r="BY52" s="42"/>
      <c r="BZ52" s="4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1"/>
      <c r="BM53" s="42"/>
      <c r="BN53" s="42"/>
      <c r="BO53" s="42"/>
      <c r="BP53" s="42"/>
      <c r="BQ53" s="42"/>
      <c r="BR53" s="42"/>
      <c r="BS53" s="42"/>
      <c r="BT53" s="42"/>
      <c r="BU53" s="42"/>
      <c r="BV53" s="42"/>
      <c r="BW53" s="42"/>
      <c r="BX53" s="42"/>
      <c r="BY53" s="42"/>
      <c r="BZ53" s="4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1"/>
      <c r="BM54" s="42"/>
      <c r="BN54" s="42"/>
      <c r="BO54" s="42"/>
      <c r="BP54" s="42"/>
      <c r="BQ54" s="42"/>
      <c r="BR54" s="42"/>
      <c r="BS54" s="42"/>
      <c r="BT54" s="42"/>
      <c r="BU54" s="42"/>
      <c r="BV54" s="42"/>
      <c r="BW54" s="42"/>
      <c r="BX54" s="42"/>
      <c r="BY54" s="42"/>
      <c r="BZ54" s="4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1"/>
      <c r="BM55" s="42"/>
      <c r="BN55" s="42"/>
      <c r="BO55" s="42"/>
      <c r="BP55" s="42"/>
      <c r="BQ55" s="42"/>
      <c r="BR55" s="42"/>
      <c r="BS55" s="42"/>
      <c r="BT55" s="42"/>
      <c r="BU55" s="42"/>
      <c r="BV55" s="42"/>
      <c r="BW55" s="42"/>
      <c r="BX55" s="42"/>
      <c r="BY55" s="42"/>
      <c r="BZ55" s="4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1"/>
      <c r="BM56" s="42"/>
      <c r="BN56" s="42"/>
      <c r="BO56" s="42"/>
      <c r="BP56" s="42"/>
      <c r="BQ56" s="42"/>
      <c r="BR56" s="42"/>
      <c r="BS56" s="42"/>
      <c r="BT56" s="42"/>
      <c r="BU56" s="42"/>
      <c r="BV56" s="42"/>
      <c r="BW56" s="42"/>
      <c r="BX56" s="42"/>
      <c r="BY56" s="42"/>
      <c r="BZ56" s="4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1"/>
      <c r="BM57" s="42"/>
      <c r="BN57" s="42"/>
      <c r="BO57" s="42"/>
      <c r="BP57" s="42"/>
      <c r="BQ57" s="42"/>
      <c r="BR57" s="42"/>
      <c r="BS57" s="42"/>
      <c r="BT57" s="42"/>
      <c r="BU57" s="42"/>
      <c r="BV57" s="42"/>
      <c r="BW57" s="42"/>
      <c r="BX57" s="42"/>
      <c r="BY57" s="42"/>
      <c r="BZ57" s="4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1"/>
      <c r="BM58" s="42"/>
      <c r="BN58" s="42"/>
      <c r="BO58" s="42"/>
      <c r="BP58" s="42"/>
      <c r="BQ58" s="42"/>
      <c r="BR58" s="42"/>
      <c r="BS58" s="42"/>
      <c r="BT58" s="42"/>
      <c r="BU58" s="42"/>
      <c r="BV58" s="42"/>
      <c r="BW58" s="42"/>
      <c r="BX58" s="42"/>
      <c r="BY58" s="42"/>
      <c r="BZ58" s="4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1"/>
      <c r="BM59" s="42"/>
      <c r="BN59" s="42"/>
      <c r="BO59" s="42"/>
      <c r="BP59" s="42"/>
      <c r="BQ59" s="42"/>
      <c r="BR59" s="42"/>
      <c r="BS59" s="42"/>
      <c r="BT59" s="42"/>
      <c r="BU59" s="42"/>
      <c r="BV59" s="42"/>
      <c r="BW59" s="42"/>
      <c r="BX59" s="42"/>
      <c r="BY59" s="42"/>
      <c r="BZ59" s="43"/>
    </row>
    <row r="60" spans="1:78" ht="13.5" customHeight="1" x14ac:dyDescent="0.15">
      <c r="A60" s="2"/>
      <c r="B60" s="44" t="s">
        <v>27</v>
      </c>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6"/>
      <c r="BK60" s="2"/>
      <c r="BL60" s="41"/>
      <c r="BM60" s="42"/>
      <c r="BN60" s="42"/>
      <c r="BO60" s="42"/>
      <c r="BP60" s="42"/>
      <c r="BQ60" s="42"/>
      <c r="BR60" s="42"/>
      <c r="BS60" s="42"/>
      <c r="BT60" s="42"/>
      <c r="BU60" s="42"/>
      <c r="BV60" s="42"/>
      <c r="BW60" s="42"/>
      <c r="BX60" s="42"/>
      <c r="BY60" s="42"/>
      <c r="BZ60" s="43"/>
    </row>
    <row r="61" spans="1:78" ht="13.5" customHeight="1" x14ac:dyDescent="0.15">
      <c r="A61" s="2"/>
      <c r="B61" s="44"/>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6"/>
      <c r="BK61" s="2"/>
      <c r="BL61" s="41"/>
      <c r="BM61" s="42"/>
      <c r="BN61" s="42"/>
      <c r="BO61" s="42"/>
      <c r="BP61" s="42"/>
      <c r="BQ61" s="42"/>
      <c r="BR61" s="42"/>
      <c r="BS61" s="42"/>
      <c r="BT61" s="42"/>
      <c r="BU61" s="42"/>
      <c r="BV61" s="42"/>
      <c r="BW61" s="42"/>
      <c r="BX61" s="42"/>
      <c r="BY61" s="42"/>
      <c r="BZ61" s="4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1"/>
      <c r="BM62" s="42"/>
      <c r="BN62" s="42"/>
      <c r="BO62" s="42"/>
      <c r="BP62" s="42"/>
      <c r="BQ62" s="42"/>
      <c r="BR62" s="42"/>
      <c r="BS62" s="42"/>
      <c r="BT62" s="42"/>
      <c r="BU62" s="42"/>
      <c r="BV62" s="42"/>
      <c r="BW62" s="42"/>
      <c r="BX62" s="42"/>
      <c r="BY62" s="42"/>
      <c r="BZ62" s="4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1"/>
      <c r="BM63" s="42"/>
      <c r="BN63" s="42"/>
      <c r="BO63" s="42"/>
      <c r="BP63" s="42"/>
      <c r="BQ63" s="42"/>
      <c r="BR63" s="42"/>
      <c r="BS63" s="42"/>
      <c r="BT63" s="42"/>
      <c r="BU63" s="42"/>
      <c r="BV63" s="42"/>
      <c r="BW63" s="42"/>
      <c r="BX63" s="42"/>
      <c r="BY63" s="42"/>
      <c r="BZ63" s="4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1" t="s">
        <v>110</v>
      </c>
      <c r="BM66" s="42"/>
      <c r="BN66" s="42"/>
      <c r="BO66" s="42"/>
      <c r="BP66" s="42"/>
      <c r="BQ66" s="42"/>
      <c r="BR66" s="42"/>
      <c r="BS66" s="42"/>
      <c r="BT66" s="42"/>
      <c r="BU66" s="42"/>
      <c r="BV66" s="42"/>
      <c r="BW66" s="42"/>
      <c r="BX66" s="42"/>
      <c r="BY66" s="42"/>
      <c r="BZ66" s="4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1"/>
      <c r="BM67" s="42"/>
      <c r="BN67" s="42"/>
      <c r="BO67" s="42"/>
      <c r="BP67" s="42"/>
      <c r="BQ67" s="42"/>
      <c r="BR67" s="42"/>
      <c r="BS67" s="42"/>
      <c r="BT67" s="42"/>
      <c r="BU67" s="42"/>
      <c r="BV67" s="42"/>
      <c r="BW67" s="42"/>
      <c r="BX67" s="42"/>
      <c r="BY67" s="42"/>
      <c r="BZ67" s="4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1"/>
      <c r="BM68" s="42"/>
      <c r="BN68" s="42"/>
      <c r="BO68" s="42"/>
      <c r="BP68" s="42"/>
      <c r="BQ68" s="42"/>
      <c r="BR68" s="42"/>
      <c r="BS68" s="42"/>
      <c r="BT68" s="42"/>
      <c r="BU68" s="42"/>
      <c r="BV68" s="42"/>
      <c r="BW68" s="42"/>
      <c r="BX68" s="42"/>
      <c r="BY68" s="42"/>
      <c r="BZ68" s="4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1"/>
      <c r="BM69" s="42"/>
      <c r="BN69" s="42"/>
      <c r="BO69" s="42"/>
      <c r="BP69" s="42"/>
      <c r="BQ69" s="42"/>
      <c r="BR69" s="42"/>
      <c r="BS69" s="42"/>
      <c r="BT69" s="42"/>
      <c r="BU69" s="42"/>
      <c r="BV69" s="42"/>
      <c r="BW69" s="42"/>
      <c r="BX69" s="42"/>
      <c r="BY69" s="42"/>
      <c r="BZ69" s="4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1"/>
      <c r="BM70" s="42"/>
      <c r="BN70" s="42"/>
      <c r="BO70" s="42"/>
      <c r="BP70" s="42"/>
      <c r="BQ70" s="42"/>
      <c r="BR70" s="42"/>
      <c r="BS70" s="42"/>
      <c r="BT70" s="42"/>
      <c r="BU70" s="42"/>
      <c r="BV70" s="42"/>
      <c r="BW70" s="42"/>
      <c r="BX70" s="42"/>
      <c r="BY70" s="42"/>
      <c r="BZ70" s="4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1"/>
      <c r="BM71" s="42"/>
      <c r="BN71" s="42"/>
      <c r="BO71" s="42"/>
      <c r="BP71" s="42"/>
      <c r="BQ71" s="42"/>
      <c r="BR71" s="42"/>
      <c r="BS71" s="42"/>
      <c r="BT71" s="42"/>
      <c r="BU71" s="42"/>
      <c r="BV71" s="42"/>
      <c r="BW71" s="42"/>
      <c r="BX71" s="42"/>
      <c r="BY71" s="42"/>
      <c r="BZ71" s="4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1"/>
      <c r="BM72" s="42"/>
      <c r="BN72" s="42"/>
      <c r="BO72" s="42"/>
      <c r="BP72" s="42"/>
      <c r="BQ72" s="42"/>
      <c r="BR72" s="42"/>
      <c r="BS72" s="42"/>
      <c r="BT72" s="42"/>
      <c r="BU72" s="42"/>
      <c r="BV72" s="42"/>
      <c r="BW72" s="42"/>
      <c r="BX72" s="42"/>
      <c r="BY72" s="42"/>
      <c r="BZ72" s="4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1"/>
      <c r="BM73" s="42"/>
      <c r="BN73" s="42"/>
      <c r="BO73" s="42"/>
      <c r="BP73" s="42"/>
      <c r="BQ73" s="42"/>
      <c r="BR73" s="42"/>
      <c r="BS73" s="42"/>
      <c r="BT73" s="42"/>
      <c r="BU73" s="42"/>
      <c r="BV73" s="42"/>
      <c r="BW73" s="42"/>
      <c r="BX73" s="42"/>
      <c r="BY73" s="42"/>
      <c r="BZ73" s="4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1"/>
      <c r="BM74" s="42"/>
      <c r="BN74" s="42"/>
      <c r="BO74" s="42"/>
      <c r="BP74" s="42"/>
      <c r="BQ74" s="42"/>
      <c r="BR74" s="42"/>
      <c r="BS74" s="42"/>
      <c r="BT74" s="42"/>
      <c r="BU74" s="42"/>
      <c r="BV74" s="42"/>
      <c r="BW74" s="42"/>
      <c r="BX74" s="42"/>
      <c r="BY74" s="42"/>
      <c r="BZ74" s="4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1"/>
      <c r="BM75" s="42"/>
      <c r="BN75" s="42"/>
      <c r="BO75" s="42"/>
      <c r="BP75" s="42"/>
      <c r="BQ75" s="42"/>
      <c r="BR75" s="42"/>
      <c r="BS75" s="42"/>
      <c r="BT75" s="42"/>
      <c r="BU75" s="42"/>
      <c r="BV75" s="42"/>
      <c r="BW75" s="42"/>
      <c r="BX75" s="42"/>
      <c r="BY75" s="42"/>
      <c r="BZ75" s="4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1"/>
      <c r="BM76" s="42"/>
      <c r="BN76" s="42"/>
      <c r="BO76" s="42"/>
      <c r="BP76" s="42"/>
      <c r="BQ76" s="42"/>
      <c r="BR76" s="42"/>
      <c r="BS76" s="42"/>
      <c r="BT76" s="42"/>
      <c r="BU76" s="42"/>
      <c r="BV76" s="42"/>
      <c r="BW76" s="42"/>
      <c r="BX76" s="42"/>
      <c r="BY76" s="42"/>
      <c r="BZ76" s="4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1"/>
      <c r="BM77" s="42"/>
      <c r="BN77" s="42"/>
      <c r="BO77" s="42"/>
      <c r="BP77" s="42"/>
      <c r="BQ77" s="42"/>
      <c r="BR77" s="42"/>
      <c r="BS77" s="42"/>
      <c r="BT77" s="42"/>
      <c r="BU77" s="42"/>
      <c r="BV77" s="42"/>
      <c r="BW77" s="42"/>
      <c r="BX77" s="42"/>
      <c r="BY77" s="42"/>
      <c r="BZ77" s="4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1"/>
      <c r="BM78" s="42"/>
      <c r="BN78" s="42"/>
      <c r="BO78" s="42"/>
      <c r="BP78" s="42"/>
      <c r="BQ78" s="42"/>
      <c r="BR78" s="42"/>
      <c r="BS78" s="42"/>
      <c r="BT78" s="42"/>
      <c r="BU78" s="42"/>
      <c r="BV78" s="42"/>
      <c r="BW78" s="42"/>
      <c r="BX78" s="42"/>
      <c r="BY78" s="42"/>
      <c r="BZ78" s="4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1"/>
      <c r="BM79" s="42"/>
      <c r="BN79" s="42"/>
      <c r="BO79" s="42"/>
      <c r="BP79" s="42"/>
      <c r="BQ79" s="42"/>
      <c r="BR79" s="42"/>
      <c r="BS79" s="42"/>
      <c r="BT79" s="42"/>
      <c r="BU79" s="42"/>
      <c r="BV79" s="42"/>
      <c r="BW79" s="42"/>
      <c r="BX79" s="42"/>
      <c r="BY79" s="42"/>
      <c r="BZ79" s="4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1"/>
      <c r="BM80" s="42"/>
      <c r="BN80" s="42"/>
      <c r="BO80" s="42"/>
      <c r="BP80" s="42"/>
      <c r="BQ80" s="42"/>
      <c r="BR80" s="42"/>
      <c r="BS80" s="42"/>
      <c r="BT80" s="42"/>
      <c r="BU80" s="42"/>
      <c r="BV80" s="42"/>
      <c r="BW80" s="42"/>
      <c r="BX80" s="42"/>
      <c r="BY80" s="42"/>
      <c r="BZ80" s="4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1"/>
      <c r="BM81" s="42"/>
      <c r="BN81" s="42"/>
      <c r="BO81" s="42"/>
      <c r="BP81" s="42"/>
      <c r="BQ81" s="42"/>
      <c r="BR81" s="42"/>
      <c r="BS81" s="42"/>
      <c r="BT81" s="42"/>
      <c r="BU81" s="42"/>
      <c r="BV81" s="42"/>
      <c r="BW81" s="42"/>
      <c r="BX81" s="42"/>
      <c r="BY81" s="42"/>
      <c r="BZ81" s="4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4"/>
      <c r="BM82" s="55"/>
      <c r="BN82" s="55"/>
      <c r="BO82" s="55"/>
      <c r="BP82" s="55"/>
      <c r="BQ82" s="55"/>
      <c r="BR82" s="55"/>
      <c r="BS82" s="55"/>
      <c r="BT82" s="55"/>
      <c r="BU82" s="55"/>
      <c r="BV82" s="55"/>
      <c r="BW82" s="55"/>
      <c r="BX82" s="55"/>
      <c r="BY82" s="55"/>
      <c r="BZ82" s="56"/>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SmnBNEbnLmRvfEIZrhMgrNn87x05BeEbejVrt1zRnCls8PFN1vjQ9BH4h1gV1SZy4P0jBzAEKTg8BTgqqLiFDQ==" saltValue="zvZa82aVP+MYOE4pR4Tax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15">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23213</v>
      </c>
      <c r="D6" s="20">
        <f t="shared" si="3"/>
        <v>46</v>
      </c>
      <c r="E6" s="20">
        <f t="shared" si="3"/>
        <v>1</v>
      </c>
      <c r="F6" s="20">
        <f t="shared" si="3"/>
        <v>0</v>
      </c>
      <c r="G6" s="20">
        <f t="shared" si="3"/>
        <v>1</v>
      </c>
      <c r="H6" s="20" t="str">
        <f t="shared" si="3"/>
        <v>青森県　鰺ケ沢町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59.75</v>
      </c>
      <c r="P6" s="21">
        <f t="shared" si="3"/>
        <v>82.92</v>
      </c>
      <c r="Q6" s="21">
        <f t="shared" si="3"/>
        <v>5643</v>
      </c>
      <c r="R6" s="21">
        <f t="shared" si="3"/>
        <v>8758</v>
      </c>
      <c r="S6" s="21">
        <f t="shared" si="3"/>
        <v>343.08</v>
      </c>
      <c r="T6" s="21">
        <f t="shared" si="3"/>
        <v>25.53</v>
      </c>
      <c r="U6" s="21">
        <f t="shared" si="3"/>
        <v>7119</v>
      </c>
      <c r="V6" s="21">
        <f t="shared" si="3"/>
        <v>91.86</v>
      </c>
      <c r="W6" s="21">
        <f t="shared" si="3"/>
        <v>77.5</v>
      </c>
      <c r="X6" s="22">
        <f>IF(X7="",NA(),X7)</f>
        <v>113.38</v>
      </c>
      <c r="Y6" s="22">
        <f t="shared" ref="Y6:AG6" si="4">IF(Y7="",NA(),Y7)</f>
        <v>112.99</v>
      </c>
      <c r="Z6" s="22">
        <f t="shared" si="4"/>
        <v>110.66</v>
      </c>
      <c r="AA6" s="22">
        <f t="shared" si="4"/>
        <v>111.41</v>
      </c>
      <c r="AB6" s="22">
        <f t="shared" si="4"/>
        <v>106.61</v>
      </c>
      <c r="AC6" s="22">
        <f t="shared" si="4"/>
        <v>104.35</v>
      </c>
      <c r="AD6" s="22">
        <f t="shared" si="4"/>
        <v>105.34</v>
      </c>
      <c r="AE6" s="22">
        <f t="shared" si="4"/>
        <v>105.77</v>
      </c>
      <c r="AF6" s="22">
        <f t="shared" si="4"/>
        <v>104.82</v>
      </c>
      <c r="AG6" s="22">
        <f t="shared" si="4"/>
        <v>106.46</v>
      </c>
      <c r="AH6" s="21" t="str">
        <f>IF(AH7="","",IF(AH7="-","【-】","【"&amp;SUBSTITUTE(TEXT(AH7,"#,##0.00"),"-","△")&amp;"】"))</f>
        <v>【108.24】</v>
      </c>
      <c r="AI6" s="21">
        <f>IF(AI7="",NA(),AI7)</f>
        <v>0</v>
      </c>
      <c r="AJ6" s="21">
        <f t="shared" ref="AJ6:AR6" si="5">IF(AJ7="",NA(),AJ7)</f>
        <v>0</v>
      </c>
      <c r="AK6" s="21">
        <f t="shared" si="5"/>
        <v>0</v>
      </c>
      <c r="AL6" s="21">
        <f t="shared" si="5"/>
        <v>0</v>
      </c>
      <c r="AM6" s="21">
        <f t="shared" si="5"/>
        <v>0</v>
      </c>
      <c r="AN6" s="22">
        <f t="shared" si="5"/>
        <v>21.69</v>
      </c>
      <c r="AO6" s="22">
        <f t="shared" si="5"/>
        <v>24.04</v>
      </c>
      <c r="AP6" s="22">
        <f t="shared" si="5"/>
        <v>28.03</v>
      </c>
      <c r="AQ6" s="22">
        <f t="shared" si="5"/>
        <v>26.73</v>
      </c>
      <c r="AR6" s="22">
        <f t="shared" si="5"/>
        <v>27.85</v>
      </c>
      <c r="AS6" s="21" t="str">
        <f>IF(AS7="","",IF(AS7="-","【-】","【"&amp;SUBSTITUTE(TEXT(AS7,"#,##0.00"),"-","△")&amp;"】"))</f>
        <v>【1.50】</v>
      </c>
      <c r="AT6" s="22">
        <f>IF(AT7="",NA(),AT7)</f>
        <v>130.6</v>
      </c>
      <c r="AU6" s="22">
        <f t="shared" ref="AU6:BC6" si="6">IF(AU7="",NA(),AU7)</f>
        <v>119.63</v>
      </c>
      <c r="AV6" s="22">
        <f t="shared" si="6"/>
        <v>117.21</v>
      </c>
      <c r="AW6" s="22">
        <f t="shared" si="6"/>
        <v>120.31</v>
      </c>
      <c r="AX6" s="22">
        <f t="shared" si="6"/>
        <v>115.47</v>
      </c>
      <c r="AY6" s="22">
        <f t="shared" si="6"/>
        <v>301.04000000000002</v>
      </c>
      <c r="AZ6" s="22">
        <f t="shared" si="6"/>
        <v>305.08</v>
      </c>
      <c r="BA6" s="22">
        <f t="shared" si="6"/>
        <v>305.33999999999997</v>
      </c>
      <c r="BB6" s="22">
        <f t="shared" si="6"/>
        <v>310.01</v>
      </c>
      <c r="BC6" s="22">
        <f t="shared" si="6"/>
        <v>311.12</v>
      </c>
      <c r="BD6" s="21" t="str">
        <f>IF(BD7="","",IF(BD7="-","【-】","【"&amp;SUBSTITUTE(TEXT(BD7,"#,##0.00"),"-","△")&amp;"】"))</f>
        <v>【243.36】</v>
      </c>
      <c r="BE6" s="22">
        <f>IF(BE7="",NA(),BE7)</f>
        <v>721.29</v>
      </c>
      <c r="BF6" s="22">
        <f t="shared" ref="BF6:BN6" si="7">IF(BF7="",NA(),BF7)</f>
        <v>710.13</v>
      </c>
      <c r="BG6" s="22">
        <f t="shared" si="7"/>
        <v>685.73</v>
      </c>
      <c r="BH6" s="22">
        <f t="shared" si="7"/>
        <v>662.15</v>
      </c>
      <c r="BI6" s="22">
        <f t="shared" si="7"/>
        <v>622.91</v>
      </c>
      <c r="BJ6" s="22">
        <f t="shared" si="7"/>
        <v>551.62</v>
      </c>
      <c r="BK6" s="22">
        <f t="shared" si="7"/>
        <v>585.59</v>
      </c>
      <c r="BL6" s="22">
        <f t="shared" si="7"/>
        <v>561.34</v>
      </c>
      <c r="BM6" s="22">
        <f t="shared" si="7"/>
        <v>538.33000000000004</v>
      </c>
      <c r="BN6" s="22">
        <f t="shared" si="7"/>
        <v>515.14</v>
      </c>
      <c r="BO6" s="21" t="str">
        <f>IF(BO7="","",IF(BO7="-","【-】","【"&amp;SUBSTITUTE(TEXT(BO7,"#,##0.00"),"-","△")&amp;"】"))</f>
        <v>【265.93】</v>
      </c>
      <c r="BP6" s="22">
        <f>IF(BP7="",NA(),BP7)</f>
        <v>101.13</v>
      </c>
      <c r="BQ6" s="22">
        <f t="shared" ref="BQ6:BY6" si="8">IF(BQ7="",NA(),BQ7)</f>
        <v>100.78</v>
      </c>
      <c r="BR6" s="22">
        <f t="shared" si="8"/>
        <v>99.6</v>
      </c>
      <c r="BS6" s="22">
        <f t="shared" si="8"/>
        <v>94.91</v>
      </c>
      <c r="BT6" s="22">
        <f t="shared" si="8"/>
        <v>94.62</v>
      </c>
      <c r="BU6" s="22">
        <f t="shared" si="8"/>
        <v>87.11</v>
      </c>
      <c r="BV6" s="22">
        <f t="shared" si="8"/>
        <v>82.78</v>
      </c>
      <c r="BW6" s="22">
        <f t="shared" si="8"/>
        <v>84.82</v>
      </c>
      <c r="BX6" s="22">
        <f t="shared" si="8"/>
        <v>82.29</v>
      </c>
      <c r="BY6" s="22">
        <f t="shared" si="8"/>
        <v>84.16</v>
      </c>
      <c r="BZ6" s="21" t="str">
        <f>IF(BZ7="","",IF(BZ7="-","【-】","【"&amp;SUBSTITUTE(TEXT(BZ7,"#,##0.00"),"-","△")&amp;"】"))</f>
        <v>【97.82】</v>
      </c>
      <c r="CA6" s="22">
        <f>IF(CA7="",NA(),CA7)</f>
        <v>294.2</v>
      </c>
      <c r="CB6" s="22">
        <f t="shared" ref="CB6:CJ6" si="9">IF(CB7="",NA(),CB7)</f>
        <v>295.73</v>
      </c>
      <c r="CC6" s="22">
        <f t="shared" si="9"/>
        <v>300.36</v>
      </c>
      <c r="CD6" s="22">
        <f t="shared" si="9"/>
        <v>316.87</v>
      </c>
      <c r="CE6" s="22">
        <f t="shared" si="9"/>
        <v>316.61</v>
      </c>
      <c r="CF6" s="22">
        <f t="shared" si="9"/>
        <v>223.98</v>
      </c>
      <c r="CG6" s="22">
        <f t="shared" si="9"/>
        <v>225.09</v>
      </c>
      <c r="CH6" s="22">
        <f t="shared" si="9"/>
        <v>224.82</v>
      </c>
      <c r="CI6" s="22">
        <f t="shared" si="9"/>
        <v>230.85</v>
      </c>
      <c r="CJ6" s="22">
        <f t="shared" si="9"/>
        <v>230.21</v>
      </c>
      <c r="CK6" s="21" t="str">
        <f>IF(CK7="","",IF(CK7="-","【-】","【"&amp;SUBSTITUTE(TEXT(CK7,"#,##0.00"),"-","△")&amp;"】"))</f>
        <v>【177.56】</v>
      </c>
      <c r="CL6" s="22">
        <f>IF(CL7="",NA(),CL7)</f>
        <v>36.75</v>
      </c>
      <c r="CM6" s="22">
        <f t="shared" ref="CM6:CU6" si="10">IF(CM7="",NA(),CM7)</f>
        <v>36.4</v>
      </c>
      <c r="CN6" s="22">
        <f t="shared" si="10"/>
        <v>37.25</v>
      </c>
      <c r="CO6" s="22">
        <f t="shared" si="10"/>
        <v>36.07</v>
      </c>
      <c r="CP6" s="22">
        <f t="shared" si="10"/>
        <v>35.64</v>
      </c>
      <c r="CQ6" s="22">
        <f t="shared" si="10"/>
        <v>49.64</v>
      </c>
      <c r="CR6" s="22">
        <f t="shared" si="10"/>
        <v>49.38</v>
      </c>
      <c r="CS6" s="22">
        <f t="shared" si="10"/>
        <v>50.09</v>
      </c>
      <c r="CT6" s="22">
        <f t="shared" si="10"/>
        <v>50.1</v>
      </c>
      <c r="CU6" s="22">
        <f t="shared" si="10"/>
        <v>49.76</v>
      </c>
      <c r="CV6" s="21" t="str">
        <f>IF(CV7="","",IF(CV7="-","【-】","【"&amp;SUBSTITUTE(TEXT(CV7,"#,##0.00"),"-","△")&amp;"】"))</f>
        <v>【59.81】</v>
      </c>
      <c r="CW6" s="22">
        <f>IF(CW7="",NA(),CW7)</f>
        <v>69.319999999999993</v>
      </c>
      <c r="CX6" s="22">
        <f t="shared" ref="CX6:DF6" si="11">IF(CX7="",NA(),CX7)</f>
        <v>67.69</v>
      </c>
      <c r="CY6" s="22">
        <f t="shared" si="11"/>
        <v>64.599999999999994</v>
      </c>
      <c r="CZ6" s="22">
        <f t="shared" si="11"/>
        <v>64.569999999999993</v>
      </c>
      <c r="DA6" s="22">
        <f t="shared" si="11"/>
        <v>65.91</v>
      </c>
      <c r="DB6" s="22">
        <f t="shared" si="11"/>
        <v>78.09</v>
      </c>
      <c r="DC6" s="22">
        <f t="shared" si="11"/>
        <v>78.010000000000005</v>
      </c>
      <c r="DD6" s="22">
        <f t="shared" si="11"/>
        <v>77.599999999999994</v>
      </c>
      <c r="DE6" s="22">
        <f t="shared" si="11"/>
        <v>77.3</v>
      </c>
      <c r="DF6" s="22">
        <f t="shared" si="11"/>
        <v>76.64</v>
      </c>
      <c r="DG6" s="21" t="str">
        <f>IF(DG7="","",IF(DG7="-","【-】","【"&amp;SUBSTITUTE(TEXT(DG7,"#,##0.00"),"-","△")&amp;"】"))</f>
        <v>【89.42】</v>
      </c>
      <c r="DH6" s="22">
        <f>IF(DH7="",NA(),DH7)</f>
        <v>52.79</v>
      </c>
      <c r="DI6" s="22">
        <f t="shared" ref="DI6:DQ6" si="12">IF(DI7="",NA(),DI7)</f>
        <v>53.71</v>
      </c>
      <c r="DJ6" s="22">
        <f t="shared" si="12"/>
        <v>54.59</v>
      </c>
      <c r="DK6" s="22">
        <f t="shared" si="12"/>
        <v>55.47</v>
      </c>
      <c r="DL6" s="22">
        <f t="shared" si="12"/>
        <v>56.15</v>
      </c>
      <c r="DM6" s="22">
        <f t="shared" si="12"/>
        <v>47.31</v>
      </c>
      <c r="DN6" s="22">
        <f t="shared" si="12"/>
        <v>47.5</v>
      </c>
      <c r="DO6" s="22">
        <f t="shared" si="12"/>
        <v>48.41</v>
      </c>
      <c r="DP6" s="22">
        <f t="shared" si="12"/>
        <v>50.02</v>
      </c>
      <c r="DQ6" s="22">
        <f t="shared" si="12"/>
        <v>51.38</v>
      </c>
      <c r="DR6" s="21" t="str">
        <f>IF(DR7="","",IF(DR7="-","【-】","【"&amp;SUBSTITUTE(TEXT(DR7,"#,##0.00"),"-","△")&amp;"】"))</f>
        <v>【52.02】</v>
      </c>
      <c r="DS6" s="22">
        <f>IF(DS7="",NA(),DS7)</f>
        <v>21.93</v>
      </c>
      <c r="DT6" s="22">
        <f t="shared" ref="DT6:EB6" si="13">IF(DT7="",NA(),DT7)</f>
        <v>21.32</v>
      </c>
      <c r="DU6" s="22">
        <f t="shared" si="13"/>
        <v>20.7</v>
      </c>
      <c r="DV6" s="22">
        <f t="shared" si="13"/>
        <v>23.08</v>
      </c>
      <c r="DW6" s="22">
        <f t="shared" si="13"/>
        <v>22.48</v>
      </c>
      <c r="DX6" s="22">
        <f t="shared" si="13"/>
        <v>16.77</v>
      </c>
      <c r="DY6" s="22">
        <f t="shared" si="13"/>
        <v>17.399999999999999</v>
      </c>
      <c r="DZ6" s="22">
        <f t="shared" si="13"/>
        <v>18.64</v>
      </c>
      <c r="EA6" s="22">
        <f t="shared" si="13"/>
        <v>19.510000000000002</v>
      </c>
      <c r="EB6" s="22">
        <f t="shared" si="13"/>
        <v>21.6</v>
      </c>
      <c r="EC6" s="21" t="str">
        <f>IF(EC7="","",IF(EC7="-","【-】","【"&amp;SUBSTITUTE(TEXT(EC7,"#,##0.00"),"-","△")&amp;"】"))</f>
        <v>【25.37】</v>
      </c>
      <c r="ED6" s="22">
        <f>IF(ED7="",NA(),ED7)</f>
        <v>0.77</v>
      </c>
      <c r="EE6" s="22">
        <f t="shared" ref="EE6:EM6" si="14">IF(EE7="",NA(),EE7)</f>
        <v>0.61</v>
      </c>
      <c r="EF6" s="22">
        <f t="shared" si="14"/>
        <v>0.61</v>
      </c>
      <c r="EG6" s="22">
        <f t="shared" si="14"/>
        <v>0.52</v>
      </c>
      <c r="EH6" s="22">
        <f t="shared" si="14"/>
        <v>0.6</v>
      </c>
      <c r="EI6" s="22">
        <f t="shared" si="14"/>
        <v>0.47</v>
      </c>
      <c r="EJ6" s="22">
        <f t="shared" si="14"/>
        <v>0.4</v>
      </c>
      <c r="EK6" s="22">
        <f t="shared" si="14"/>
        <v>0.36</v>
      </c>
      <c r="EL6" s="22">
        <f t="shared" si="14"/>
        <v>0.56999999999999995</v>
      </c>
      <c r="EM6" s="22">
        <f t="shared" si="14"/>
        <v>0.56000000000000005</v>
      </c>
      <c r="EN6" s="21" t="str">
        <f>IF(EN7="","",IF(EN7="-","【-】","【"&amp;SUBSTITUTE(TEXT(EN7,"#,##0.00"),"-","△")&amp;"】"))</f>
        <v>【0.62】</v>
      </c>
    </row>
    <row r="7" spans="1:144" s="23" customFormat="1" x14ac:dyDescent="0.15">
      <c r="A7" s="15"/>
      <c r="B7" s="24">
        <v>2023</v>
      </c>
      <c r="C7" s="24">
        <v>23213</v>
      </c>
      <c r="D7" s="24">
        <v>46</v>
      </c>
      <c r="E7" s="24">
        <v>1</v>
      </c>
      <c r="F7" s="24">
        <v>0</v>
      </c>
      <c r="G7" s="24">
        <v>1</v>
      </c>
      <c r="H7" s="24" t="s">
        <v>93</v>
      </c>
      <c r="I7" s="24" t="s">
        <v>94</v>
      </c>
      <c r="J7" s="24" t="s">
        <v>95</v>
      </c>
      <c r="K7" s="24" t="s">
        <v>96</v>
      </c>
      <c r="L7" s="24" t="s">
        <v>97</v>
      </c>
      <c r="M7" s="24" t="s">
        <v>98</v>
      </c>
      <c r="N7" s="25" t="s">
        <v>99</v>
      </c>
      <c r="O7" s="25">
        <v>59.75</v>
      </c>
      <c r="P7" s="25">
        <v>82.92</v>
      </c>
      <c r="Q7" s="25">
        <v>5643</v>
      </c>
      <c r="R7" s="25">
        <v>8758</v>
      </c>
      <c r="S7" s="25">
        <v>343.08</v>
      </c>
      <c r="T7" s="25">
        <v>25.53</v>
      </c>
      <c r="U7" s="25">
        <v>7119</v>
      </c>
      <c r="V7" s="25">
        <v>91.86</v>
      </c>
      <c r="W7" s="25">
        <v>77.5</v>
      </c>
      <c r="X7" s="25">
        <v>113.38</v>
      </c>
      <c r="Y7" s="25">
        <v>112.99</v>
      </c>
      <c r="Z7" s="25">
        <v>110.66</v>
      </c>
      <c r="AA7" s="25">
        <v>111.41</v>
      </c>
      <c r="AB7" s="25">
        <v>106.61</v>
      </c>
      <c r="AC7" s="25">
        <v>104.35</v>
      </c>
      <c r="AD7" s="25">
        <v>105.34</v>
      </c>
      <c r="AE7" s="25">
        <v>105.77</v>
      </c>
      <c r="AF7" s="25">
        <v>104.82</v>
      </c>
      <c r="AG7" s="25">
        <v>106.46</v>
      </c>
      <c r="AH7" s="25">
        <v>108.24</v>
      </c>
      <c r="AI7" s="25">
        <v>0</v>
      </c>
      <c r="AJ7" s="25">
        <v>0</v>
      </c>
      <c r="AK7" s="25">
        <v>0</v>
      </c>
      <c r="AL7" s="25">
        <v>0</v>
      </c>
      <c r="AM7" s="25">
        <v>0</v>
      </c>
      <c r="AN7" s="25">
        <v>21.69</v>
      </c>
      <c r="AO7" s="25">
        <v>24.04</v>
      </c>
      <c r="AP7" s="25">
        <v>28.03</v>
      </c>
      <c r="AQ7" s="25">
        <v>26.73</v>
      </c>
      <c r="AR7" s="25">
        <v>27.85</v>
      </c>
      <c r="AS7" s="25">
        <v>1.5</v>
      </c>
      <c r="AT7" s="25">
        <v>130.6</v>
      </c>
      <c r="AU7" s="25">
        <v>119.63</v>
      </c>
      <c r="AV7" s="25">
        <v>117.21</v>
      </c>
      <c r="AW7" s="25">
        <v>120.31</v>
      </c>
      <c r="AX7" s="25">
        <v>115.47</v>
      </c>
      <c r="AY7" s="25">
        <v>301.04000000000002</v>
      </c>
      <c r="AZ7" s="25">
        <v>305.08</v>
      </c>
      <c r="BA7" s="25">
        <v>305.33999999999997</v>
      </c>
      <c r="BB7" s="25">
        <v>310.01</v>
      </c>
      <c r="BC7" s="25">
        <v>311.12</v>
      </c>
      <c r="BD7" s="25">
        <v>243.36</v>
      </c>
      <c r="BE7" s="25">
        <v>721.29</v>
      </c>
      <c r="BF7" s="25">
        <v>710.13</v>
      </c>
      <c r="BG7" s="25">
        <v>685.73</v>
      </c>
      <c r="BH7" s="25">
        <v>662.15</v>
      </c>
      <c r="BI7" s="25">
        <v>622.91</v>
      </c>
      <c r="BJ7" s="25">
        <v>551.62</v>
      </c>
      <c r="BK7" s="25">
        <v>585.59</v>
      </c>
      <c r="BL7" s="25">
        <v>561.34</v>
      </c>
      <c r="BM7" s="25">
        <v>538.33000000000004</v>
      </c>
      <c r="BN7" s="25">
        <v>515.14</v>
      </c>
      <c r="BO7" s="25">
        <v>265.93</v>
      </c>
      <c r="BP7" s="25">
        <v>101.13</v>
      </c>
      <c r="BQ7" s="25">
        <v>100.78</v>
      </c>
      <c r="BR7" s="25">
        <v>99.6</v>
      </c>
      <c r="BS7" s="25">
        <v>94.91</v>
      </c>
      <c r="BT7" s="25">
        <v>94.62</v>
      </c>
      <c r="BU7" s="25">
        <v>87.11</v>
      </c>
      <c r="BV7" s="25">
        <v>82.78</v>
      </c>
      <c r="BW7" s="25">
        <v>84.82</v>
      </c>
      <c r="BX7" s="25">
        <v>82.29</v>
      </c>
      <c r="BY7" s="25">
        <v>84.16</v>
      </c>
      <c r="BZ7" s="25">
        <v>97.82</v>
      </c>
      <c r="CA7" s="25">
        <v>294.2</v>
      </c>
      <c r="CB7" s="25">
        <v>295.73</v>
      </c>
      <c r="CC7" s="25">
        <v>300.36</v>
      </c>
      <c r="CD7" s="25">
        <v>316.87</v>
      </c>
      <c r="CE7" s="25">
        <v>316.61</v>
      </c>
      <c r="CF7" s="25">
        <v>223.98</v>
      </c>
      <c r="CG7" s="25">
        <v>225.09</v>
      </c>
      <c r="CH7" s="25">
        <v>224.82</v>
      </c>
      <c r="CI7" s="25">
        <v>230.85</v>
      </c>
      <c r="CJ7" s="25">
        <v>230.21</v>
      </c>
      <c r="CK7" s="25">
        <v>177.56</v>
      </c>
      <c r="CL7" s="25">
        <v>36.75</v>
      </c>
      <c r="CM7" s="25">
        <v>36.4</v>
      </c>
      <c r="CN7" s="25">
        <v>37.25</v>
      </c>
      <c r="CO7" s="25">
        <v>36.07</v>
      </c>
      <c r="CP7" s="25">
        <v>35.64</v>
      </c>
      <c r="CQ7" s="25">
        <v>49.64</v>
      </c>
      <c r="CR7" s="25">
        <v>49.38</v>
      </c>
      <c r="CS7" s="25">
        <v>50.09</v>
      </c>
      <c r="CT7" s="25">
        <v>50.1</v>
      </c>
      <c r="CU7" s="25">
        <v>49.76</v>
      </c>
      <c r="CV7" s="25">
        <v>59.81</v>
      </c>
      <c r="CW7" s="25">
        <v>69.319999999999993</v>
      </c>
      <c r="CX7" s="25">
        <v>67.69</v>
      </c>
      <c r="CY7" s="25">
        <v>64.599999999999994</v>
      </c>
      <c r="CZ7" s="25">
        <v>64.569999999999993</v>
      </c>
      <c r="DA7" s="25">
        <v>65.91</v>
      </c>
      <c r="DB7" s="25">
        <v>78.09</v>
      </c>
      <c r="DC7" s="25">
        <v>78.010000000000005</v>
      </c>
      <c r="DD7" s="25">
        <v>77.599999999999994</v>
      </c>
      <c r="DE7" s="25">
        <v>77.3</v>
      </c>
      <c r="DF7" s="25">
        <v>76.64</v>
      </c>
      <c r="DG7" s="25">
        <v>89.42</v>
      </c>
      <c r="DH7" s="25">
        <v>52.79</v>
      </c>
      <c r="DI7" s="25">
        <v>53.71</v>
      </c>
      <c r="DJ7" s="25">
        <v>54.59</v>
      </c>
      <c r="DK7" s="25">
        <v>55.47</v>
      </c>
      <c r="DL7" s="25">
        <v>56.15</v>
      </c>
      <c r="DM7" s="25">
        <v>47.31</v>
      </c>
      <c r="DN7" s="25">
        <v>47.5</v>
      </c>
      <c r="DO7" s="25">
        <v>48.41</v>
      </c>
      <c r="DP7" s="25">
        <v>50.02</v>
      </c>
      <c r="DQ7" s="25">
        <v>51.38</v>
      </c>
      <c r="DR7" s="25">
        <v>52.02</v>
      </c>
      <c r="DS7" s="25">
        <v>21.93</v>
      </c>
      <c r="DT7" s="25">
        <v>21.32</v>
      </c>
      <c r="DU7" s="25">
        <v>20.7</v>
      </c>
      <c r="DV7" s="25">
        <v>23.08</v>
      </c>
      <c r="DW7" s="25">
        <v>22.48</v>
      </c>
      <c r="DX7" s="25">
        <v>16.77</v>
      </c>
      <c r="DY7" s="25">
        <v>17.399999999999999</v>
      </c>
      <c r="DZ7" s="25">
        <v>18.64</v>
      </c>
      <c r="EA7" s="25">
        <v>19.510000000000002</v>
      </c>
      <c r="EB7" s="25">
        <v>21.6</v>
      </c>
      <c r="EC7" s="25">
        <v>25.37</v>
      </c>
      <c r="ED7" s="25">
        <v>0.77</v>
      </c>
      <c r="EE7" s="25">
        <v>0.61</v>
      </c>
      <c r="EF7" s="25">
        <v>0.61</v>
      </c>
      <c r="EG7" s="25">
        <v>0.52</v>
      </c>
      <c r="EH7" s="25">
        <v>0.6</v>
      </c>
      <c r="EI7" s="25">
        <v>0.47</v>
      </c>
      <c r="EJ7" s="25">
        <v>0.4</v>
      </c>
      <c r="EK7" s="25">
        <v>0.36</v>
      </c>
      <c r="EL7" s="25">
        <v>0.56999999999999995</v>
      </c>
      <c r="EM7" s="25">
        <v>0.56000000000000005</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108</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R4PC27</cp:lastModifiedBy>
  <cp:lastPrinted>2025-02-05T05:34:29Z</cp:lastPrinted>
  <dcterms:created xsi:type="dcterms:W3CDTF">2025-01-24T06:43:55Z</dcterms:created>
  <dcterms:modified xsi:type="dcterms:W3CDTF">2025-02-05T06:21:55Z</dcterms:modified>
  <cp:category/>
</cp:coreProperties>
</file>