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192.168.0.3\02_企画財政課\13_施設\03_むつリハビリテーション病院\08_経営\経営分析比較表\06_令和5年度\"/>
    </mc:Choice>
  </mc:AlternateContent>
  <xr:revisionPtr revIDLastSave="0" documentId="13_ncr:1_{41B603B8-1EDB-4442-885B-2AA78BE7AB83}" xr6:coauthVersionLast="36" xr6:coauthVersionMax="36" xr10:uidLastSave="{00000000-0000-0000-0000-000000000000}"/>
  <workbookProtection workbookAlgorithmName="SHA-512" workbookHashValue="sK/Ok1lN7muN/gU9yBBQdSPvK41qcN2NlpBza6tA0wi03bAtAEaVlT2bwVsHowQWbSzSQnpvA+oxjfWQRlFmhg==" workbookSaltValue="XBdeLYwdmfOl/53cHxSOyw==" workbookSpinCount="100000" lockStructure="1"/>
  <bookViews>
    <workbookView xWindow="0" yWindow="0" windowWidth="23040" windowHeight="7524"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FA7" i="5"/>
  <c r="EZ7" i="5"/>
  <c r="KG79" i="4" s="1"/>
  <c r="EX7" i="5"/>
  <c r="EW7" i="5"/>
  <c r="EV7" i="5"/>
  <c r="EU7" i="5"/>
  <c r="HI80" i="4" s="1"/>
  <c r="ET7" i="5"/>
  <c r="ES7" i="5"/>
  <c r="ER7" i="5"/>
  <c r="EQ7" i="5"/>
  <c r="EP7" i="5"/>
  <c r="EO7" i="5"/>
  <c r="EM7" i="5"/>
  <c r="EL7" i="5"/>
  <c r="EK7" i="5"/>
  <c r="EJ7" i="5"/>
  <c r="EI7" i="5"/>
  <c r="EH7" i="5"/>
  <c r="EG7" i="5"/>
  <c r="EF7" i="5"/>
  <c r="EK79" i="4" s="1"/>
  <c r="EE7" i="5"/>
  <c r="ED7" i="5"/>
  <c r="EB7" i="5"/>
  <c r="EA7" i="5"/>
  <c r="BI80" i="4" s="1"/>
  <c r="DZ7" i="5"/>
  <c r="AT80" i="4" s="1"/>
  <c r="DY7" i="5"/>
  <c r="DX7" i="5"/>
  <c r="DW7" i="5"/>
  <c r="DV7" i="5"/>
  <c r="BI79" i="4" s="1"/>
  <c r="DU7" i="5"/>
  <c r="AT79" i="4" s="1"/>
  <c r="DT7" i="5"/>
  <c r="DS7" i="5"/>
  <c r="DQ7" i="5"/>
  <c r="MN56" i="4" s="1"/>
  <c r="DP7" i="5"/>
  <c r="LY56" i="4" s="1"/>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CO7" i="5"/>
  <c r="CN7" i="5"/>
  <c r="EH55" i="4" s="1"/>
  <c r="CM7" i="5"/>
  <c r="DS55" i="4" s="1"/>
  <c r="CL7" i="5"/>
  <c r="CJ7" i="5"/>
  <c r="CI7" i="5"/>
  <c r="BI56" i="4" s="1"/>
  <c r="CH7" i="5"/>
  <c r="AT56" i="4" s="1"/>
  <c r="CG7" i="5"/>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AV7" i="5"/>
  <c r="EH33" i="4" s="1"/>
  <c r="AU7" i="5"/>
  <c r="DS33" i="4" s="1"/>
  <c r="AT7" i="5"/>
  <c r="AR7" i="5"/>
  <c r="AQ7" i="5"/>
  <c r="BI34" i="4" s="1"/>
  <c r="AP7" i="5"/>
  <c r="AT34" i="4" s="1"/>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JW8" i="4" s="1"/>
  <c r="Z6" i="5"/>
  <c r="Y6" i="5"/>
  <c r="X6" i="5"/>
  <c r="EG12" i="4" s="1"/>
  <c r="W6" i="5"/>
  <c r="CN12" i="4" s="1"/>
  <c r="V6" i="5"/>
  <c r="U6" i="5"/>
  <c r="B12" i="4" s="1"/>
  <c r="T6" i="5"/>
  <c r="FZ10" i="4" s="1"/>
  <c r="S6" i="5"/>
  <c r="EG10" i="4" s="1"/>
  <c r="R6" i="5"/>
  <c r="Q6" i="5"/>
  <c r="P6" i="5"/>
  <c r="O6" i="5"/>
  <c r="N6" i="5"/>
  <c r="EG8" i="4" s="1"/>
  <c r="M6" i="5"/>
  <c r="CN8" i="4" s="1"/>
  <c r="L6" i="5"/>
  <c r="AU8" i="4" s="1"/>
  <c r="K6" i="5"/>
  <c r="B8" i="4" s="1"/>
  <c r="H6" i="5"/>
  <c r="G6" i="5"/>
  <c r="F6" i="5"/>
  <c r="E6" i="5"/>
  <c r="D6" i="5"/>
  <c r="C6" i="5"/>
  <c r="B6" i="5"/>
  <c r="E11" i="5" s="1"/>
  <c r="IK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F90" i="4"/>
  <c r="C90" i="4"/>
  <c r="LK80" i="4"/>
  <c r="KV80" i="4"/>
  <c r="JB80" i="4"/>
  <c r="IM80" i="4"/>
  <c r="HX80" i="4"/>
  <c r="GT80" i="4"/>
  <c r="FO80" i="4"/>
  <c r="EZ80" i="4"/>
  <c r="EK80" i="4"/>
  <c r="DV80" i="4"/>
  <c r="DG80" i="4"/>
  <c r="BX80" i="4"/>
  <c r="AE80" i="4"/>
  <c r="P80" i="4"/>
  <c r="LZ79" i="4"/>
  <c r="LK79" i="4"/>
  <c r="KV79" i="4"/>
  <c r="JB79" i="4"/>
  <c r="IM79" i="4"/>
  <c r="HX79" i="4"/>
  <c r="HI79" i="4"/>
  <c r="GT79" i="4"/>
  <c r="FO79" i="4"/>
  <c r="EZ79" i="4"/>
  <c r="DV79" i="4"/>
  <c r="DG79" i="4"/>
  <c r="BX79" i="4"/>
  <c r="AE79" i="4"/>
  <c r="P79" i="4"/>
  <c r="LJ56" i="4"/>
  <c r="KU56" i="4"/>
  <c r="IZ56" i="4"/>
  <c r="IK56" i="4"/>
  <c r="HV56" i="4"/>
  <c r="GR56" i="4"/>
  <c r="FL56" i="4"/>
  <c r="EW56" i="4"/>
  <c r="EH56" i="4"/>
  <c r="DS56" i="4"/>
  <c r="DD56" i="4"/>
  <c r="BX56" i="4"/>
  <c r="AE56" i="4"/>
  <c r="P56" i="4"/>
  <c r="LY55" i="4"/>
  <c r="LJ55" i="4"/>
  <c r="KU55" i="4"/>
  <c r="IZ55" i="4"/>
  <c r="IK55" i="4"/>
  <c r="HV55" i="4"/>
  <c r="HG55" i="4"/>
  <c r="GR55" i="4"/>
  <c r="FL55" i="4"/>
  <c r="EW55" i="4"/>
  <c r="DD55" i="4"/>
  <c r="BX55" i="4"/>
  <c r="AE55" i="4"/>
  <c r="P55" i="4"/>
  <c r="LJ34" i="4"/>
  <c r="KU34" i="4"/>
  <c r="IZ34" i="4"/>
  <c r="IK34" i="4"/>
  <c r="HV34" i="4"/>
  <c r="GR34" i="4"/>
  <c r="FL34" i="4"/>
  <c r="EW34" i="4"/>
  <c r="EH34" i="4"/>
  <c r="DS34" i="4"/>
  <c r="DD34" i="4"/>
  <c r="BX34" i="4"/>
  <c r="AE34" i="4"/>
  <c r="P34" i="4"/>
  <c r="LY33" i="4"/>
  <c r="LJ33" i="4"/>
  <c r="KU33" i="4"/>
  <c r="IZ33" i="4"/>
  <c r="IK33" i="4"/>
  <c r="HV33" i="4"/>
  <c r="HG33" i="4"/>
  <c r="GR33" i="4"/>
  <c r="FL33" i="4"/>
  <c r="EW33" i="4"/>
  <c r="DD33" i="4"/>
  <c r="BX33" i="4"/>
  <c r="AE33" i="4"/>
  <c r="P33" i="4"/>
  <c r="LP12" i="4"/>
  <c r="JW12" i="4"/>
  <c r="ID12" i="4"/>
  <c r="FZ12" i="4"/>
  <c r="AU12" i="4"/>
  <c r="CN10" i="4"/>
  <c r="AU10" i="4"/>
  <c r="B10" i="4"/>
  <c r="ID8" i="4"/>
  <c r="FZ8" i="4"/>
  <c r="B6" i="4"/>
  <c r="EW32" i="4" l="1"/>
  <c r="EZ78" i="4"/>
  <c r="EW54" i="4"/>
  <c r="BI78" i="4"/>
  <c r="BI54" i="4"/>
  <c r="BI32" i="4"/>
  <c r="LZ78" i="4"/>
  <c r="LY54" i="4"/>
  <c r="LY32" i="4"/>
  <c r="IM78" i="4"/>
  <c r="IK54" i="4"/>
  <c r="B11" i="5"/>
  <c r="F11" i="5"/>
  <c r="C11" i="5"/>
  <c r="D11" i="5"/>
  <c r="HI78" i="4" l="1"/>
  <c r="HG54" i="4"/>
  <c r="HG32" i="4"/>
  <c r="DV78" i="4"/>
  <c r="DS54" i="4"/>
  <c r="DS32" i="4"/>
  <c r="AE78" i="4"/>
  <c r="AE54" i="4"/>
  <c r="KV78" i="4"/>
  <c r="KU54" i="4"/>
  <c r="KU32" i="4"/>
  <c r="AE32" i="4"/>
  <c r="MO78" i="4"/>
  <c r="MN54" i="4"/>
  <c r="MN32" i="4"/>
  <c r="JB78" i="4"/>
  <c r="IZ54" i="4"/>
  <c r="IZ32" i="4"/>
  <c r="FO78" i="4"/>
  <c r="BX78" i="4"/>
  <c r="FL54" i="4"/>
  <c r="BX32" i="4"/>
  <c r="FL32" i="4"/>
  <c r="BX54" i="4"/>
  <c r="KG78" i="4"/>
  <c r="KF54" i="4"/>
  <c r="KF32" i="4"/>
  <c r="GT78" i="4"/>
  <c r="GR54" i="4"/>
  <c r="GR32" i="4"/>
  <c r="DG78" i="4"/>
  <c r="P32" i="4"/>
  <c r="DD32" i="4"/>
  <c r="P78" i="4"/>
  <c r="P54" i="4"/>
  <c r="DD54" i="4"/>
  <c r="EK78" i="4"/>
  <c r="EH54" i="4"/>
  <c r="EH32" i="4"/>
  <c r="AT78" i="4"/>
  <c r="AT54" i="4"/>
  <c r="AT32" i="4"/>
  <c r="LK78" i="4"/>
  <c r="LJ54" i="4"/>
  <c r="HV32" i="4"/>
  <c r="HX78" i="4"/>
  <c r="LJ32" i="4"/>
  <c r="HV54" i="4"/>
</calcChain>
</file>

<file path=xl/sharedStrings.xml><?xml version="1.0" encoding="utf-8"?>
<sst xmlns="http://schemas.openxmlformats.org/spreadsheetml/2006/main" count="345" uniqueCount="190">
  <si>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</si>
  <si>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</si>
  <si>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</si>
  <si>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</si>
  <si>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</si>
  <si>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</si>
  <si>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</si>
  <si>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</si>
  <si>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</si>
  <si>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</si>
  <si>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</si>
  <si>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</si>
  <si>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</si>
  <si>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</si>
  <si>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</si>
  <si>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</si>
  <si>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</si>
  <si>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</si>
  <si>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</si>
  <si>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</si>
  <si>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</si>
  <si>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</si>
  <si>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</si>
  <si>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</si>
  <si>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</si>
  <si>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</si>
  <si>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</si>
  <si>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</si>
  <si>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</si>
  <si>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</si>
  <si>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</si>
  <si>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</si>
  <si>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</si>
  <si>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</si>
  <si>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</si>
  <si>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</si>
  <si>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</si>
  <si>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</si>
  <si>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</si>
  <si>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</si>
  <si>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</si>
  <si>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</si>
  <si>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</si>
  <si>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</si>
  <si>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</si>
  <si>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</si>
  <si>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</si>
  <si>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</si>
  <si>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</si>
  <si>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</si>
  <si>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</si>
  <si>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</si>
  <si>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</si>
  <si>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</si>
  <si>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</si>
  <si>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</si>
  <si>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</si>
  <si>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</si>
  <si>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</si>
  <si>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</si>
  <si>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</si>
  <si>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</si>
  <si>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</si>
  <si>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</si>
  <si>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</si>
  <si>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</si>
  <si>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</si>
  <si>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</si>
  <si>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</si>
  <si>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</si>
  <si>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</si>
  <si>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</si>
  <si>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</si>
  <si>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</si>
  <si>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</si>
  <si>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</si>
  <si>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</si>
  <si>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</si>
  <si>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</si>
  <si>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</si>
  <si>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</si>
  <si>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</si>
  <si>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</si>
  <si>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</si>
  <si>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</si>
  <si>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</si>
  <si>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</si>
  <si>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</si>
  <si>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</si>
  <si>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</si>
  <si>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</si>
  <si>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</si>
  <si>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</si>
  <si>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</si>
  <si>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</si>
  <si>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</si>
  <si>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</si>
  <si>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</si>
  <si>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</si>
  <si>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</si>
  <si>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</si>
  <si>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</si>
  <si>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</si>
  <si>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</si>
  <si>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</si>
  <si>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</si>
  <si>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</si>
  <si>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</si>
  <si>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</si>
  <si>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</si>
  <si>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</si>
  <si>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</si>
  <si>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</si>
  <si>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</si>
  <si>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</si>
  <si>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</si>
  <si>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</si>
  <si>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</si>
  <si>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</si>
  <si>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</si>
  <si>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</si>
  <si>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</si>
  <si>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</si>
  <si>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</si>
  <si>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</si>
  <si>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</si>
  <si>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</si>
  <si>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</si>
  <si>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</si>
  <si>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</si>
  <si>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</si>
  <si>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</si>
  <si>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</si>
  <si>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</si>
  <si>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</si>
  <si>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</si>
  <si>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</si>
  <si>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</si>
  <si>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</si>
  <si>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</si>
  <si>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</si>
  <si>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</si>
  <si>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</si>
  <si>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</si>
  <si>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</si>
  <si>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</si>
  <si>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</si>
  <si>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</si>
  <si>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</si>
  <si>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</si>
  <si>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</si>
  <si>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</si>
  <si>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</si>
  <si>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</si>
  <si>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</si>
  <si>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</si>
  <si>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</si>
  <si>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</si>
  <si>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</si>
  <si>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</si>
  <si>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</si>
  <si>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</si>
  <si>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</si>
  <si>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当該値(N-4)</t>
    <phoneticPr fontId="5"/>
  </si>
  <si>
    <t>当該値(N-3)</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</si>
  <si>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</si>
  <si>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</si>
  <si>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</si>
  <si>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</si>
  <si>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</si>
  <si>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</si>
  <si>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</si>
  <si>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むつリハビリテーション病院</t>
  </si>
  <si>
    <t>当然財務</t>
  </si>
  <si>
    <t>病院事業</t>
  </si>
  <si>
    <t>一般病院</t>
  </si>
  <si>
    <t>100床以上～200床未満</t>
  </si>
  <si>
    <t>非設置</t>
  </si>
  <si>
    <t>指定管理者(利用料金制)</t>
  </si>
  <si>
    <t>非該当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</si>
  <si>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</si>
  <si>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</si>
  <si>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</si>
  <si>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</si>
  <si>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</si>
  <si>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</si>
  <si>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むつリハビリテーション病院は、旧国立療養所大湊病院を平成14年に厚生労働省から移譲を受けて開設したものであり、下北圏域唯一の専門的な機能回復訓練を提供することができる、長期療養型の病床を有する病院であり、リハビリを中心とした連携病院としての役割を担っている。</t>
    <phoneticPr fontId="5"/>
  </si>
  <si>
    <t xml:space="preserve">　指定管理者制度を導入済みであり、施設運営に不足する額を病院設置自治体の繰入により補填する取り決めとなっているため病院経営は安定しているが、介護療養病床が令和5年度末で廃止となり、人員不足のため介護医療院へ転換もできず、令和6年度からは医療療養病床の80床で運営していくこととなる。新たな収益の確保として透析治療を開始する予定であり、経費節減等を行いながら収支の改善に努める。
</t>
    <rPh sb="70" eb="72">
      <t>カイゴ</t>
    </rPh>
    <rPh sb="72" eb="74">
      <t>リョウヨウ</t>
    </rPh>
    <rPh sb="74" eb="76">
      <t>ビョウショウ</t>
    </rPh>
    <rPh sb="77" eb="79">
      <t>レイワ</t>
    </rPh>
    <rPh sb="80" eb="82">
      <t>ネンド</t>
    </rPh>
    <rPh sb="82" eb="83">
      <t>マツ</t>
    </rPh>
    <rPh sb="84" eb="86">
      <t>ハイシ</t>
    </rPh>
    <rPh sb="141" eb="142">
      <t>アラ</t>
    </rPh>
    <rPh sb="144" eb="146">
      <t>シュウエキ</t>
    </rPh>
    <rPh sb="147" eb="149">
      <t>カクホ</t>
    </rPh>
    <rPh sb="152" eb="154">
      <t>トウセキ</t>
    </rPh>
    <rPh sb="154" eb="156">
      <t>チリョウ</t>
    </rPh>
    <rPh sb="157" eb="159">
      <t>カイシ</t>
    </rPh>
    <rPh sb="161" eb="163">
      <t>ヨテイ</t>
    </rPh>
    <rPh sb="167" eb="169">
      <t>ケイヒ</t>
    </rPh>
    <rPh sb="169" eb="171">
      <t>セツゲン</t>
    </rPh>
    <rPh sb="171" eb="172">
      <t>トウ</t>
    </rPh>
    <rPh sb="173" eb="174">
      <t>オコナ</t>
    </rPh>
    <rPh sb="178" eb="180">
      <t>シュウシ</t>
    </rPh>
    <rPh sb="181" eb="183">
      <t>カイゼン</t>
    </rPh>
    <rPh sb="184" eb="185">
      <t>ツト</t>
    </rPh>
    <phoneticPr fontId="5"/>
  </si>
  <si>
    <t>　病院設置自治体の財政状況の悪化から、設備の更新が滞り、有形固定資産減価償却率、器械備品減価償却率は増加傾向となり固定資産の老朽化が進んでいたが、透析治療の開始に向けた機器整備、電子カルテの導入等を令和5年度に行ったため、有形固定資産減価償却率、器械備品減価償却率ともに減少となっている。
　療養病院は高額な医療器械を使用しないため、１床あたり有形固定資産は概ね全国平均を下回っている。</t>
    <rPh sb="73" eb="75">
      <t>トウセキ</t>
    </rPh>
    <rPh sb="75" eb="77">
      <t>チリョウ</t>
    </rPh>
    <rPh sb="78" eb="80">
      <t>カイシ</t>
    </rPh>
    <rPh sb="81" eb="82">
      <t>ム</t>
    </rPh>
    <rPh sb="84" eb="86">
      <t>キキ</t>
    </rPh>
    <rPh sb="86" eb="88">
      <t>セイビ</t>
    </rPh>
    <rPh sb="89" eb="91">
      <t>デンシ</t>
    </rPh>
    <rPh sb="95" eb="97">
      <t>ドウニュウ</t>
    </rPh>
    <rPh sb="97" eb="98">
      <t>トウ</t>
    </rPh>
    <rPh sb="99" eb="101">
      <t>レイワ</t>
    </rPh>
    <rPh sb="102" eb="104">
      <t>ネンド</t>
    </rPh>
    <rPh sb="105" eb="106">
      <t>オコナ</t>
    </rPh>
    <rPh sb="111" eb="113">
      <t>ユウケイ</t>
    </rPh>
    <rPh sb="113" eb="115">
      <t>コテイ</t>
    </rPh>
    <rPh sb="115" eb="117">
      <t>シサン</t>
    </rPh>
    <rPh sb="117" eb="121">
      <t>ゲンカショウキャク</t>
    </rPh>
    <rPh sb="121" eb="122">
      <t>リツ</t>
    </rPh>
    <rPh sb="123" eb="125">
      <t>キカイ</t>
    </rPh>
    <rPh sb="125" eb="127">
      <t>ビヒン</t>
    </rPh>
    <rPh sb="127" eb="129">
      <t>ゲンカ</t>
    </rPh>
    <rPh sb="129" eb="131">
      <t>ショウキャク</t>
    </rPh>
    <rPh sb="131" eb="132">
      <t>リツ</t>
    </rPh>
    <rPh sb="135" eb="137">
      <t>ゲンショウ</t>
    </rPh>
    <phoneticPr fontId="5"/>
  </si>
  <si>
    <t>　指定管理者制度を導入済みであり、施設運営に不足する額を病院設置自治体の繰入により補填する取り決めとなっているため、経常収支比率は概ね100%に近い数値となるが、令和4年度に指定管理者が変更となり、赤字補填の繰入金が次年度となることから経常収支比率が低くなっている。
　療養病院は長期入院が多いため、病床利用率については全国平均より高い数値となるが、介護療養病床（40床）の休止により、令和4年度、令和5年度ともに全国平均より低い数値となっている。
　療養病院は医療資源をあまり使わないことから、材料費対医業収益比率については低い数値となり、相対的に職員給与費対医業収益比率については高くなっている。また、新型コロナウイルス感染症の影響、介護療養病床の休止により、医業収益が減少し、職員給与費対医業収益比率が過去5年間で最も高いものとなっている。</t>
    <rPh sb="81" eb="83">
      <t>レイワ</t>
    </rPh>
    <rPh sb="87" eb="89">
      <t>シテイ</t>
    </rPh>
    <rPh sb="89" eb="92">
      <t>カンリシャ</t>
    </rPh>
    <rPh sb="93" eb="95">
      <t>ヘンコウ</t>
    </rPh>
    <rPh sb="99" eb="101">
      <t>アカジ</t>
    </rPh>
    <rPh sb="101" eb="103">
      <t>ホテン</t>
    </rPh>
    <rPh sb="104" eb="106">
      <t>クリイレ</t>
    </rPh>
    <rPh sb="106" eb="107">
      <t>キン</t>
    </rPh>
    <rPh sb="108" eb="111">
      <t>ジネンド</t>
    </rPh>
    <rPh sb="175" eb="177">
      <t>カイゴ</t>
    </rPh>
    <rPh sb="177" eb="179">
      <t>リョウヨウ</t>
    </rPh>
    <rPh sb="179" eb="181">
      <t>ビョウショウ</t>
    </rPh>
    <rPh sb="184" eb="185">
      <t>ユカ</t>
    </rPh>
    <rPh sb="187" eb="189">
      <t>キュウシ</t>
    </rPh>
    <rPh sb="193" eb="195">
      <t>レイワ</t>
    </rPh>
    <rPh sb="196" eb="198">
      <t>ネンド</t>
    </rPh>
    <rPh sb="199" eb="201">
      <t>レイワ</t>
    </rPh>
    <rPh sb="202" eb="204">
      <t>ネンド</t>
    </rPh>
    <rPh sb="207" eb="209">
      <t>ゼンコク</t>
    </rPh>
    <rPh sb="209" eb="211">
      <t>ヘイキン</t>
    </rPh>
    <rPh sb="213" eb="214">
      <t>ヒク</t>
    </rPh>
    <rPh sb="215" eb="217">
      <t>スウチ</t>
    </rPh>
    <rPh sb="319" eb="321">
      <t>カイゴ</t>
    </rPh>
    <rPh sb="321" eb="323">
      <t>リョウヨウ</t>
    </rPh>
    <rPh sb="323" eb="325">
      <t>ビョウショウ</t>
    </rPh>
    <rPh sb="326" eb="328">
      <t>キュウシ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</si>
</sst>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92.1</c:v>
                </c:pt>
                <c:pt idx="1">
                  <c:v>86.7</c:v>
                </c:pt>
                <c:pt idx="2">
                  <c:v>79.900000000000006</c:v>
                </c:pt>
                <c:pt idx="3">
                  <c:v>60.2</c:v>
                </c:pt>
                <c:pt idx="4">
                  <c:v>59.3</c:v>
                </c:pt>
              </c:numCache>
            </c:numRef>
          </c:val>
          <c:extLst>
            <c:ext xmlns:c16="http://schemas.microsoft.com/office/drawing/2014/chart" uri="{C3380CC4-5D6E-409C-BE32-E72D297353CC}">
              <c16:uniqueId val="{00000000-A50F-42D6-BAEA-B3A9C545CA8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A50F-42D6-BAEA-B3A9C545CA8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7640</c:v>
                </c:pt>
                <c:pt idx="1">
                  <c:v>8111</c:v>
                </c:pt>
                <c:pt idx="2">
                  <c:v>8423</c:v>
                </c:pt>
                <c:pt idx="3">
                  <c:v>623</c:v>
                </c:pt>
                <c:pt idx="4">
                  <c:v>435</c:v>
                </c:pt>
              </c:numCache>
            </c:numRef>
          </c:val>
          <c:extLst>
            <c:ext xmlns:c16="http://schemas.microsoft.com/office/drawing/2014/chart" uri="{C3380CC4-5D6E-409C-BE32-E72D297353CC}">
              <c16:uniqueId val="{00000000-64E9-41A2-A804-64270B5F23E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64E9-41A2-A804-64270B5F23E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17423</c:v>
                </c:pt>
                <c:pt idx="1">
                  <c:v>17607</c:v>
                </c:pt>
                <c:pt idx="2">
                  <c:v>16652</c:v>
                </c:pt>
                <c:pt idx="3">
                  <c:v>19671</c:v>
                </c:pt>
                <c:pt idx="4">
                  <c:v>19270</c:v>
                </c:pt>
              </c:numCache>
            </c:numRef>
          </c:val>
          <c:extLst>
            <c:ext xmlns:c16="http://schemas.microsoft.com/office/drawing/2014/chart" uri="{C3380CC4-5D6E-409C-BE32-E72D297353CC}">
              <c16:uniqueId val="{00000000-69FF-49C5-AAAC-9560F912AE4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69FF-49C5-AAAC-9560F912AE4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5.7</c:v>
                </c:pt>
                <c:pt idx="2">
                  <c:v>11.9</c:v>
                </c:pt>
                <c:pt idx="3">
                  <c:v>25.7</c:v>
                </c:pt>
                <c:pt idx="4">
                  <c:v>0</c:v>
                </c:pt>
              </c:numCache>
            </c:numRef>
          </c:val>
          <c:extLst>
            <c:ext xmlns:c16="http://schemas.microsoft.com/office/drawing/2014/chart" uri="{C3380CC4-5D6E-409C-BE32-E72D297353CC}">
              <c16:uniqueId val="{00000000-80AC-45CE-9D3B-C9E0A9EA1E4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80AC-45CE-9D3B-C9E0A9EA1E4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c:v>
                </c:pt>
                <c:pt idx="1">
                  <c:v>85.4</c:v>
                </c:pt>
                <c:pt idx="2">
                  <c:v>79.5</c:v>
                </c:pt>
                <c:pt idx="3">
                  <c:v>61.4</c:v>
                </c:pt>
                <c:pt idx="4">
                  <c:v>53.3</c:v>
                </c:pt>
              </c:numCache>
            </c:numRef>
          </c:val>
          <c:extLst>
            <c:ext xmlns:c16="http://schemas.microsoft.com/office/drawing/2014/chart" uri="{C3380CC4-5D6E-409C-BE32-E72D297353CC}">
              <c16:uniqueId val="{00000000-F739-41C3-80B8-320300130A9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F739-41C3-80B8-320300130A9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c:v>
                </c:pt>
                <c:pt idx="1">
                  <c:v>85.4</c:v>
                </c:pt>
                <c:pt idx="2">
                  <c:v>79.5</c:v>
                </c:pt>
                <c:pt idx="3">
                  <c:v>61.4</c:v>
                </c:pt>
                <c:pt idx="4">
                  <c:v>53.3</c:v>
                </c:pt>
              </c:numCache>
            </c:numRef>
          </c:val>
          <c:extLst>
            <c:ext xmlns:c16="http://schemas.microsoft.com/office/drawing/2014/chart" uri="{C3380CC4-5D6E-409C-BE32-E72D297353CC}">
              <c16:uniqueId val="{00000000-2EF7-4F5B-BA9A-792A01BC2B7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2EF7-4F5B-BA9A-792A01BC2B7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101.3</c:v>
                </c:pt>
                <c:pt idx="1">
                  <c:v>92.6</c:v>
                </c:pt>
                <c:pt idx="2">
                  <c:v>93.1</c:v>
                </c:pt>
                <c:pt idx="3">
                  <c:v>81.5</c:v>
                </c:pt>
                <c:pt idx="4">
                  <c:v>100.2</c:v>
                </c:pt>
              </c:numCache>
            </c:numRef>
          </c:val>
          <c:extLst>
            <c:ext xmlns:c16="http://schemas.microsoft.com/office/drawing/2014/chart" uri="{C3380CC4-5D6E-409C-BE32-E72D297353CC}">
              <c16:uniqueId val="{00000000-A6E8-44E9-9A6A-DBDD0C9BB0F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A6E8-44E9-9A6A-DBDD0C9BB0F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64</c:v>
                </c:pt>
                <c:pt idx="1">
                  <c:v>67.7</c:v>
                </c:pt>
                <c:pt idx="2">
                  <c:v>69.7</c:v>
                </c:pt>
                <c:pt idx="3">
                  <c:v>72.2</c:v>
                </c:pt>
                <c:pt idx="4">
                  <c:v>60.8</c:v>
                </c:pt>
              </c:numCache>
            </c:numRef>
          </c:val>
          <c:extLst>
            <c:ext xmlns:c16="http://schemas.microsoft.com/office/drawing/2014/chart" uri="{C3380CC4-5D6E-409C-BE32-E72D297353CC}">
              <c16:uniqueId val="{00000000-A334-4177-8547-AE993535815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A334-4177-8547-AE993535815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71.3</c:v>
                </c:pt>
                <c:pt idx="1">
                  <c:v>71.5</c:v>
                </c:pt>
                <c:pt idx="2">
                  <c:v>71.599999999999994</c:v>
                </c:pt>
                <c:pt idx="3">
                  <c:v>73.400000000000006</c:v>
                </c:pt>
                <c:pt idx="4">
                  <c:v>42.4</c:v>
                </c:pt>
              </c:numCache>
            </c:numRef>
          </c:val>
          <c:extLst>
            <c:ext xmlns:c16="http://schemas.microsoft.com/office/drawing/2014/chart" uri="{C3380CC4-5D6E-409C-BE32-E72D297353CC}">
              <c16:uniqueId val="{00000000-70DE-4802-AE9E-EF34FE7EA2E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70DE-4802-AE9E-EF34FE7EA2E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10344567</c:v>
                </c:pt>
                <c:pt idx="1">
                  <c:v>10421758</c:v>
                </c:pt>
                <c:pt idx="2">
                  <c:v>10510417</c:v>
                </c:pt>
                <c:pt idx="3">
                  <c:v>10572117</c:v>
                </c:pt>
                <c:pt idx="4">
                  <c:v>12944625</c:v>
                </c:pt>
              </c:numCache>
            </c:numRef>
          </c:val>
          <c:extLst>
            <c:ext xmlns:c16="http://schemas.microsoft.com/office/drawing/2014/chart" uri="{C3380CC4-5D6E-409C-BE32-E72D297353CC}">
              <c16:uniqueId val="{00000000-1490-4E90-810C-79BC2AEC008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1490-4E90-810C-79BC2AEC008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7.6</c:v>
                </c:pt>
                <c:pt idx="1">
                  <c:v>8.3000000000000007</c:v>
                </c:pt>
                <c:pt idx="2">
                  <c:v>7.3</c:v>
                </c:pt>
                <c:pt idx="3">
                  <c:v>6.5</c:v>
                </c:pt>
                <c:pt idx="4">
                  <c:v>7.7</c:v>
                </c:pt>
              </c:numCache>
            </c:numRef>
          </c:val>
          <c:extLst>
            <c:ext xmlns:c16="http://schemas.microsoft.com/office/drawing/2014/chart" uri="{C3380CC4-5D6E-409C-BE32-E72D297353CC}">
              <c16:uniqueId val="{00000000-5F16-4C65-B891-9C15FD9B999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5F16-4C65-B891-9C15FD9B999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68.3</c:v>
                </c:pt>
                <c:pt idx="1">
                  <c:v>73.400000000000006</c:v>
                </c:pt>
                <c:pt idx="2">
                  <c:v>78.8</c:v>
                </c:pt>
                <c:pt idx="3">
                  <c:v>95.6</c:v>
                </c:pt>
                <c:pt idx="4">
                  <c:v>104.3</c:v>
                </c:pt>
              </c:numCache>
            </c:numRef>
          </c:val>
          <c:extLst>
            <c:ext xmlns:c16="http://schemas.microsoft.com/office/drawing/2014/chart" uri="{C3380CC4-5D6E-409C-BE32-E72D297353CC}">
              <c16:uniqueId val="{00000000-D9C2-43D9-AA45-24B8B6FC6AE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D9C2-43D9-AA45-24B8B6FC6AE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S69" zoomScaleNormal="100" zoomScaleSheetLayoutView="70" workbookViewId="0">
      <selection activeCell="NY41" sqref="NY4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c r="NS2" s="130"/>
      <c r="NT2" s="130"/>
      <c r="NU2" s="130"/>
      <c r="NV2" s="130"/>
      <c r="NW2" s="130"/>
      <c r="NX2" s="130"/>
    </row>
    <row r="3" spans="1:388" ht="9.75" customHeight="1" x14ac:dyDescent="0.2">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c r="NS3" s="130"/>
      <c r="NT3" s="130"/>
      <c r="NU3" s="130"/>
      <c r="NV3" s="130"/>
      <c r="NW3" s="130"/>
      <c r="NX3" s="130"/>
    </row>
    <row r="4" spans="1:388" ht="9.75" customHeight="1" x14ac:dyDescent="0.2">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c r="NS4" s="130"/>
      <c r="NT4" s="130"/>
      <c r="NU4" s="130"/>
      <c r="NV4" s="130"/>
      <c r="NW4" s="130"/>
      <c r="NX4" s="130"/>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31" t="str">
        <f>データ!H6</f>
        <v>青森県一部事務組合下北医療センター　むつリハビリテーション病院</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14" t="s">
        <v>1</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6"/>
      <c r="AU7" s="114" t="s">
        <v>2</v>
      </c>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6"/>
      <c r="CN7" s="114" t="s">
        <v>3</v>
      </c>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6"/>
      <c r="EG7" s="114" t="s">
        <v>4</v>
      </c>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6"/>
      <c r="FZ7" s="114" t="s">
        <v>5</v>
      </c>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6"/>
      <c r="ID7" s="114" t="s">
        <v>6</v>
      </c>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15"/>
      <c r="JR7" s="115"/>
      <c r="JS7" s="115"/>
      <c r="JT7" s="115"/>
      <c r="JU7" s="115"/>
      <c r="JV7" s="116"/>
      <c r="JW7" s="114" t="s">
        <v>7</v>
      </c>
      <c r="JX7" s="115"/>
      <c r="JY7" s="115"/>
      <c r="JZ7" s="115"/>
      <c r="KA7" s="115"/>
      <c r="KB7" s="115"/>
      <c r="KC7" s="115"/>
      <c r="KD7" s="115"/>
      <c r="KE7" s="115"/>
      <c r="KF7" s="115"/>
      <c r="KG7" s="115"/>
      <c r="KH7" s="115"/>
      <c r="KI7" s="115"/>
      <c r="KJ7" s="115"/>
      <c r="KK7" s="115"/>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c r="LK7" s="115"/>
      <c r="LL7" s="115"/>
      <c r="LM7" s="115"/>
      <c r="LN7" s="115"/>
      <c r="LO7" s="116"/>
      <c r="LP7" s="114" t="s">
        <v>8</v>
      </c>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115"/>
      <c r="ND7" s="115"/>
      <c r="NE7" s="115"/>
      <c r="NF7" s="115"/>
      <c r="NG7" s="115"/>
      <c r="NH7" s="116"/>
      <c r="NI7" s="3"/>
      <c r="NJ7" s="125" t="s">
        <v>9</v>
      </c>
      <c r="NK7" s="126"/>
      <c r="NL7" s="126"/>
      <c r="NM7" s="126"/>
      <c r="NN7" s="126"/>
      <c r="NO7" s="126"/>
      <c r="NP7" s="126"/>
      <c r="NQ7" s="126"/>
      <c r="NR7" s="126"/>
      <c r="NS7" s="126"/>
      <c r="NT7" s="126"/>
      <c r="NU7" s="126"/>
      <c r="NV7" s="126"/>
      <c r="NW7" s="127"/>
      <c r="NX7" s="3"/>
    </row>
    <row r="8" spans="1:388" ht="18.75" customHeight="1" x14ac:dyDescent="0.2">
      <c r="A8" s="2"/>
      <c r="B8" s="109" t="str">
        <f>データ!K6</f>
        <v>当然財務</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1"/>
      <c r="AU8" s="109" t="str">
        <f>データ!L6</f>
        <v>病院事業</v>
      </c>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1"/>
      <c r="CN8" s="109" t="str">
        <f>データ!M6</f>
        <v>一般病院</v>
      </c>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1"/>
      <c r="EG8" s="109" t="str">
        <f>データ!N6</f>
        <v>100床以上～200床未満</v>
      </c>
      <c r="EH8" s="110"/>
      <c r="EI8" s="110"/>
      <c r="EJ8" s="110"/>
      <c r="EK8" s="110"/>
      <c r="EL8" s="110"/>
      <c r="EM8" s="110"/>
      <c r="EN8" s="110"/>
      <c r="EO8" s="110"/>
      <c r="EP8" s="110"/>
      <c r="EQ8" s="110"/>
      <c r="ER8" s="110"/>
      <c r="ES8" s="110"/>
      <c r="ET8" s="110"/>
      <c r="EU8" s="110"/>
      <c r="EV8" s="110"/>
      <c r="EW8" s="110"/>
      <c r="EX8" s="110"/>
      <c r="EY8" s="110"/>
      <c r="EZ8" s="110"/>
      <c r="FA8" s="110"/>
      <c r="FB8" s="110"/>
      <c r="FC8" s="110"/>
      <c r="FD8" s="110"/>
      <c r="FE8" s="110"/>
      <c r="FF8" s="110"/>
      <c r="FG8" s="110"/>
      <c r="FH8" s="110"/>
      <c r="FI8" s="110"/>
      <c r="FJ8" s="110"/>
      <c r="FK8" s="110"/>
      <c r="FL8" s="110"/>
      <c r="FM8" s="110"/>
      <c r="FN8" s="110"/>
      <c r="FO8" s="110"/>
      <c r="FP8" s="110"/>
      <c r="FQ8" s="110"/>
      <c r="FR8" s="110"/>
      <c r="FS8" s="110"/>
      <c r="FT8" s="110"/>
      <c r="FU8" s="110"/>
      <c r="FV8" s="110"/>
      <c r="FW8" s="110"/>
      <c r="FX8" s="110"/>
      <c r="FY8" s="111"/>
      <c r="FZ8" s="109" t="str">
        <f>データ!O7</f>
        <v>非設置</v>
      </c>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1"/>
      <c r="ID8" s="93" t="str">
        <f>データ!Z6</f>
        <v>-</v>
      </c>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95"/>
      <c r="JW8" s="93">
        <f>データ!AA6</f>
        <v>120</v>
      </c>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94"/>
      <c r="LK8" s="94"/>
      <c r="LL8" s="94"/>
      <c r="LM8" s="94"/>
      <c r="LN8" s="94"/>
      <c r="LO8" s="95"/>
      <c r="LP8" s="93" t="str">
        <f>データ!AB6</f>
        <v>-</v>
      </c>
      <c r="LQ8" s="94"/>
      <c r="LR8" s="94"/>
      <c r="LS8" s="94"/>
      <c r="LT8" s="94"/>
      <c r="LU8" s="94"/>
      <c r="LV8" s="94"/>
      <c r="LW8" s="94"/>
      <c r="LX8" s="94"/>
      <c r="LY8" s="94"/>
      <c r="LZ8" s="94"/>
      <c r="MA8" s="94"/>
      <c r="MB8" s="94"/>
      <c r="MC8" s="94"/>
      <c r="MD8" s="94"/>
      <c r="ME8" s="94"/>
      <c r="MF8" s="94"/>
      <c r="MG8" s="94"/>
      <c r="MH8" s="94"/>
      <c r="MI8" s="94"/>
      <c r="MJ8" s="94"/>
      <c r="MK8" s="94"/>
      <c r="ML8" s="94"/>
      <c r="MM8" s="94"/>
      <c r="MN8" s="94"/>
      <c r="MO8" s="94"/>
      <c r="MP8" s="94"/>
      <c r="MQ8" s="94"/>
      <c r="MR8" s="94"/>
      <c r="MS8" s="94"/>
      <c r="MT8" s="94"/>
      <c r="MU8" s="94"/>
      <c r="MV8" s="94"/>
      <c r="MW8" s="94"/>
      <c r="MX8" s="94"/>
      <c r="MY8" s="94"/>
      <c r="MZ8" s="94"/>
      <c r="NA8" s="94"/>
      <c r="NB8" s="94"/>
      <c r="NC8" s="94"/>
      <c r="ND8" s="94"/>
      <c r="NE8" s="94"/>
      <c r="NF8" s="94"/>
      <c r="NG8" s="94"/>
      <c r="NH8" s="95"/>
      <c r="NI8" s="3"/>
      <c r="NJ8" s="128" t="s">
        <v>10</v>
      </c>
      <c r="NK8" s="129"/>
      <c r="NL8" s="121" t="s">
        <v>11</v>
      </c>
      <c r="NM8" s="121"/>
      <c r="NN8" s="121"/>
      <c r="NO8" s="121"/>
      <c r="NP8" s="121"/>
      <c r="NQ8" s="121"/>
      <c r="NR8" s="121"/>
      <c r="NS8" s="121"/>
      <c r="NT8" s="121"/>
      <c r="NU8" s="121"/>
      <c r="NV8" s="121"/>
      <c r="NW8" s="122"/>
      <c r="NX8" s="3"/>
    </row>
    <row r="9" spans="1:388" ht="18.75" customHeight="1" x14ac:dyDescent="0.2">
      <c r="A9" s="2"/>
      <c r="B9" s="114" t="s">
        <v>12</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6"/>
      <c r="AU9" s="114" t="s">
        <v>13</v>
      </c>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6"/>
      <c r="CN9" s="114" t="s">
        <v>14</v>
      </c>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6"/>
      <c r="EG9" s="114" t="s">
        <v>15</v>
      </c>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6"/>
      <c r="FZ9" s="114" t="s">
        <v>16</v>
      </c>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6"/>
      <c r="ID9" s="114" t="s">
        <v>17</v>
      </c>
      <c r="IE9" s="115"/>
      <c r="IF9" s="115"/>
      <c r="IG9" s="115"/>
      <c r="IH9" s="115"/>
      <c r="II9" s="115"/>
      <c r="IJ9" s="115"/>
      <c r="IK9" s="115"/>
      <c r="IL9" s="115"/>
      <c r="IM9" s="115"/>
      <c r="IN9" s="115"/>
      <c r="IO9" s="115"/>
      <c r="IP9" s="115"/>
      <c r="IQ9" s="115"/>
      <c r="IR9" s="115"/>
      <c r="IS9" s="115"/>
      <c r="IT9" s="115"/>
      <c r="IU9" s="115"/>
      <c r="IV9" s="115"/>
      <c r="IW9" s="115"/>
      <c r="IX9" s="115"/>
      <c r="IY9" s="115"/>
      <c r="IZ9" s="115"/>
      <c r="JA9" s="115"/>
      <c r="JB9" s="115"/>
      <c r="JC9" s="115"/>
      <c r="JD9" s="115"/>
      <c r="JE9" s="115"/>
      <c r="JF9" s="115"/>
      <c r="JG9" s="115"/>
      <c r="JH9" s="115"/>
      <c r="JI9" s="115"/>
      <c r="JJ9" s="115"/>
      <c r="JK9" s="115"/>
      <c r="JL9" s="115"/>
      <c r="JM9" s="115"/>
      <c r="JN9" s="115"/>
      <c r="JO9" s="115"/>
      <c r="JP9" s="115"/>
      <c r="JQ9" s="115"/>
      <c r="JR9" s="115"/>
      <c r="JS9" s="115"/>
      <c r="JT9" s="115"/>
      <c r="JU9" s="115"/>
      <c r="JV9" s="116"/>
      <c r="JW9" s="114" t="s">
        <v>18</v>
      </c>
      <c r="JX9" s="115"/>
      <c r="JY9" s="115"/>
      <c r="JZ9" s="115"/>
      <c r="KA9" s="115"/>
      <c r="KB9" s="115"/>
      <c r="KC9" s="115"/>
      <c r="KD9" s="115"/>
      <c r="KE9" s="115"/>
      <c r="KF9" s="115"/>
      <c r="KG9" s="115"/>
      <c r="KH9" s="115"/>
      <c r="KI9" s="115"/>
      <c r="KJ9" s="115"/>
      <c r="KK9" s="115"/>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c r="LK9" s="115"/>
      <c r="LL9" s="115"/>
      <c r="LM9" s="115"/>
      <c r="LN9" s="115"/>
      <c r="LO9" s="116"/>
      <c r="LP9" s="114" t="s">
        <v>19</v>
      </c>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115"/>
      <c r="ND9" s="115"/>
      <c r="NE9" s="115"/>
      <c r="NF9" s="115"/>
      <c r="NG9" s="115"/>
      <c r="NH9" s="116"/>
      <c r="NI9" s="3"/>
      <c r="NJ9" s="123" t="s">
        <v>20</v>
      </c>
      <c r="NK9" s="124"/>
      <c r="NL9" s="117" t="s">
        <v>21</v>
      </c>
      <c r="NM9" s="117"/>
      <c r="NN9" s="117"/>
      <c r="NO9" s="117"/>
      <c r="NP9" s="117"/>
      <c r="NQ9" s="117"/>
      <c r="NR9" s="117"/>
      <c r="NS9" s="117"/>
      <c r="NT9" s="117"/>
      <c r="NU9" s="117"/>
      <c r="NV9" s="117"/>
      <c r="NW9" s="118"/>
      <c r="NX9" s="3"/>
    </row>
    <row r="10" spans="1:388" ht="18.75" customHeight="1" x14ac:dyDescent="0.2">
      <c r="A10" s="2"/>
      <c r="B10" s="109" t="str">
        <f>データ!P6</f>
        <v>指定管理者(利用料金制)</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1"/>
      <c r="AU10" s="93">
        <f>データ!Q6</f>
        <v>2</v>
      </c>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5"/>
      <c r="CN10" s="109" t="str">
        <f>データ!R6</f>
        <v>-</v>
      </c>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1"/>
      <c r="EG10" s="109" t="str">
        <f>データ!S6</f>
        <v>-</v>
      </c>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1"/>
      <c r="FZ10" s="109" t="str">
        <f>データ!T6</f>
        <v>-</v>
      </c>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1"/>
      <c r="ID10" s="93" t="str">
        <f>データ!AC6</f>
        <v>-</v>
      </c>
      <c r="IE10" s="94"/>
      <c r="IF10" s="94"/>
      <c r="IG10" s="94"/>
      <c r="IH10" s="94"/>
      <c r="II10" s="94"/>
      <c r="IJ10" s="94"/>
      <c r="IK10" s="94"/>
      <c r="IL10" s="94"/>
      <c r="IM10" s="94"/>
      <c r="IN10" s="94"/>
      <c r="IO10" s="94"/>
      <c r="IP10" s="94"/>
      <c r="IQ10" s="94"/>
      <c r="IR10" s="94"/>
      <c r="IS10" s="94"/>
      <c r="IT10" s="94"/>
      <c r="IU10" s="94"/>
      <c r="IV10" s="94"/>
      <c r="IW10" s="94"/>
      <c r="IX10" s="94"/>
      <c r="IY10" s="94"/>
      <c r="IZ10" s="94"/>
      <c r="JA10" s="94"/>
      <c r="JB10" s="94"/>
      <c r="JC10" s="94"/>
      <c r="JD10" s="94"/>
      <c r="JE10" s="94"/>
      <c r="JF10" s="94"/>
      <c r="JG10" s="94"/>
      <c r="JH10" s="94"/>
      <c r="JI10" s="94"/>
      <c r="JJ10" s="94"/>
      <c r="JK10" s="94"/>
      <c r="JL10" s="94"/>
      <c r="JM10" s="94"/>
      <c r="JN10" s="94"/>
      <c r="JO10" s="94"/>
      <c r="JP10" s="94"/>
      <c r="JQ10" s="94"/>
      <c r="JR10" s="94"/>
      <c r="JS10" s="94"/>
      <c r="JT10" s="94"/>
      <c r="JU10" s="94"/>
      <c r="JV10" s="95"/>
      <c r="JW10" s="93" t="str">
        <f>データ!AD6</f>
        <v>-</v>
      </c>
      <c r="JX10" s="94"/>
      <c r="JY10" s="94"/>
      <c r="JZ10" s="94"/>
      <c r="KA10" s="94"/>
      <c r="KB10" s="94"/>
      <c r="KC10" s="94"/>
      <c r="KD10" s="94"/>
      <c r="KE10" s="94"/>
      <c r="KF10" s="94"/>
      <c r="KG10" s="94"/>
      <c r="KH10" s="94"/>
      <c r="KI10" s="94"/>
      <c r="KJ10" s="94"/>
      <c r="KK10" s="94"/>
      <c r="KL10" s="94"/>
      <c r="KM10" s="94"/>
      <c r="KN10" s="94"/>
      <c r="KO10" s="94"/>
      <c r="KP10" s="94"/>
      <c r="KQ10" s="94"/>
      <c r="KR10" s="94"/>
      <c r="KS10" s="94"/>
      <c r="KT10" s="94"/>
      <c r="KU10" s="94"/>
      <c r="KV10" s="94"/>
      <c r="KW10" s="94"/>
      <c r="KX10" s="94"/>
      <c r="KY10" s="94"/>
      <c r="KZ10" s="94"/>
      <c r="LA10" s="94"/>
      <c r="LB10" s="94"/>
      <c r="LC10" s="94"/>
      <c r="LD10" s="94"/>
      <c r="LE10" s="94"/>
      <c r="LF10" s="94"/>
      <c r="LG10" s="94"/>
      <c r="LH10" s="94"/>
      <c r="LI10" s="94"/>
      <c r="LJ10" s="94"/>
      <c r="LK10" s="94"/>
      <c r="LL10" s="94"/>
      <c r="LM10" s="94"/>
      <c r="LN10" s="94"/>
      <c r="LO10" s="95"/>
      <c r="LP10" s="93">
        <f>データ!AE6</f>
        <v>120</v>
      </c>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94"/>
      <c r="ND10" s="94"/>
      <c r="NE10" s="94"/>
      <c r="NF10" s="94"/>
      <c r="NG10" s="94"/>
      <c r="NH10" s="95"/>
      <c r="NI10" s="2"/>
      <c r="NJ10" s="119" t="s">
        <v>22</v>
      </c>
      <c r="NK10" s="120"/>
      <c r="NL10" s="112" t="s">
        <v>23</v>
      </c>
      <c r="NM10" s="112"/>
      <c r="NN10" s="112"/>
      <c r="NO10" s="112"/>
      <c r="NP10" s="112"/>
      <c r="NQ10" s="112"/>
      <c r="NR10" s="112"/>
      <c r="NS10" s="112"/>
      <c r="NT10" s="112"/>
      <c r="NU10" s="112"/>
      <c r="NV10" s="112"/>
      <c r="NW10" s="113"/>
      <c r="NX10" s="3"/>
    </row>
    <row r="11" spans="1:388" ht="18.75" customHeight="1" x14ac:dyDescent="0.2">
      <c r="A11" s="2"/>
      <c r="B11" s="114" t="s">
        <v>24</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6"/>
      <c r="AU11" s="114" t="s">
        <v>25</v>
      </c>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6"/>
      <c r="CN11" s="114" t="s">
        <v>26</v>
      </c>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6"/>
      <c r="EG11" s="114" t="s">
        <v>27</v>
      </c>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6"/>
      <c r="FZ11" s="114" t="s">
        <v>28</v>
      </c>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6"/>
      <c r="ID11" s="114" t="s">
        <v>29</v>
      </c>
      <c r="IE11" s="115"/>
      <c r="IF11" s="115"/>
      <c r="IG11" s="115"/>
      <c r="IH11" s="115"/>
      <c r="II11" s="115"/>
      <c r="IJ11" s="115"/>
      <c r="IK11" s="115"/>
      <c r="IL11" s="115"/>
      <c r="IM11" s="115"/>
      <c r="IN11" s="115"/>
      <c r="IO11" s="115"/>
      <c r="IP11" s="115"/>
      <c r="IQ11" s="115"/>
      <c r="IR11" s="115"/>
      <c r="IS11" s="115"/>
      <c r="IT11" s="115"/>
      <c r="IU11" s="115"/>
      <c r="IV11" s="115"/>
      <c r="IW11" s="115"/>
      <c r="IX11" s="115"/>
      <c r="IY11" s="115"/>
      <c r="IZ11" s="115"/>
      <c r="JA11" s="115"/>
      <c r="JB11" s="115"/>
      <c r="JC11" s="115"/>
      <c r="JD11" s="115"/>
      <c r="JE11" s="115"/>
      <c r="JF11" s="115"/>
      <c r="JG11" s="115"/>
      <c r="JH11" s="115"/>
      <c r="JI11" s="115"/>
      <c r="JJ11" s="115"/>
      <c r="JK11" s="115"/>
      <c r="JL11" s="115"/>
      <c r="JM11" s="115"/>
      <c r="JN11" s="115"/>
      <c r="JO11" s="115"/>
      <c r="JP11" s="115"/>
      <c r="JQ11" s="115"/>
      <c r="JR11" s="115"/>
      <c r="JS11" s="115"/>
      <c r="JT11" s="115"/>
      <c r="JU11" s="115"/>
      <c r="JV11" s="116"/>
      <c r="JW11" s="114" t="s">
        <v>30</v>
      </c>
      <c r="JX11" s="115"/>
      <c r="JY11" s="115"/>
      <c r="JZ11" s="115"/>
      <c r="KA11" s="115"/>
      <c r="KB11" s="115"/>
      <c r="KC11" s="115"/>
      <c r="KD11" s="115"/>
      <c r="KE11" s="115"/>
      <c r="KF11" s="115"/>
      <c r="KG11" s="115"/>
      <c r="KH11" s="115"/>
      <c r="KI11" s="115"/>
      <c r="KJ11" s="115"/>
      <c r="KK11" s="115"/>
      <c r="KL11" s="115"/>
      <c r="KM11" s="115"/>
      <c r="KN11" s="115"/>
      <c r="KO11" s="115"/>
      <c r="KP11" s="115"/>
      <c r="KQ11" s="115"/>
      <c r="KR11" s="115"/>
      <c r="KS11" s="115"/>
      <c r="KT11" s="115"/>
      <c r="KU11" s="115"/>
      <c r="KV11" s="115"/>
      <c r="KW11" s="115"/>
      <c r="KX11" s="115"/>
      <c r="KY11" s="115"/>
      <c r="KZ11" s="115"/>
      <c r="LA11" s="115"/>
      <c r="LB11" s="115"/>
      <c r="LC11" s="115"/>
      <c r="LD11" s="115"/>
      <c r="LE11" s="115"/>
      <c r="LF11" s="115"/>
      <c r="LG11" s="115"/>
      <c r="LH11" s="115"/>
      <c r="LI11" s="115"/>
      <c r="LJ11" s="115"/>
      <c r="LK11" s="115"/>
      <c r="LL11" s="115"/>
      <c r="LM11" s="115"/>
      <c r="LN11" s="115"/>
      <c r="LO11" s="116"/>
      <c r="LP11" s="114" t="s">
        <v>31</v>
      </c>
      <c r="LQ11" s="115"/>
      <c r="LR11" s="115"/>
      <c r="LS11" s="115"/>
      <c r="LT11" s="115"/>
      <c r="LU11" s="115"/>
      <c r="LV11" s="115"/>
      <c r="LW11" s="115"/>
      <c r="LX11" s="115"/>
      <c r="LY11" s="115"/>
      <c r="LZ11" s="115"/>
      <c r="MA11" s="115"/>
      <c r="MB11" s="115"/>
      <c r="MC11" s="115"/>
      <c r="MD11" s="115"/>
      <c r="ME11" s="115"/>
      <c r="MF11" s="115"/>
      <c r="MG11" s="115"/>
      <c r="MH11" s="115"/>
      <c r="MI11" s="115"/>
      <c r="MJ11" s="115"/>
      <c r="MK11" s="115"/>
      <c r="ML11" s="115"/>
      <c r="MM11" s="115"/>
      <c r="MN11" s="115"/>
      <c r="MO11" s="115"/>
      <c r="MP11" s="115"/>
      <c r="MQ11" s="115"/>
      <c r="MR11" s="115"/>
      <c r="MS11" s="115"/>
      <c r="MT11" s="115"/>
      <c r="MU11" s="115"/>
      <c r="MV11" s="115"/>
      <c r="MW11" s="115"/>
      <c r="MX11" s="115"/>
      <c r="MY11" s="115"/>
      <c r="MZ11" s="115"/>
      <c r="NA11" s="115"/>
      <c r="NB11" s="115"/>
      <c r="NC11" s="115"/>
      <c r="ND11" s="115"/>
      <c r="NE11" s="115"/>
      <c r="NF11" s="115"/>
      <c r="NG11" s="115"/>
      <c r="NH11" s="116"/>
      <c r="NI11" s="5"/>
      <c r="NJ11" s="3"/>
      <c r="NK11" s="3"/>
      <c r="NL11" s="3"/>
      <c r="NM11" s="3"/>
      <c r="NN11" s="3"/>
      <c r="NO11" s="3"/>
      <c r="NP11" s="3"/>
      <c r="NQ11" s="3"/>
      <c r="NR11" s="3"/>
      <c r="NS11" s="3"/>
      <c r="NT11" s="3"/>
      <c r="NU11" s="3"/>
      <c r="NV11" s="3"/>
      <c r="NW11" s="3"/>
      <c r="NX11" s="3"/>
    </row>
    <row r="12" spans="1:388" ht="18.75" customHeight="1" x14ac:dyDescent="0.2">
      <c r="A12" s="2"/>
      <c r="B12" s="93" t="str">
        <f>データ!U6</f>
        <v>-</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5"/>
      <c r="AU12" s="93">
        <f>データ!V6</f>
        <v>7054</v>
      </c>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5"/>
      <c r="CN12" s="109" t="str">
        <f>データ!W6</f>
        <v>非該当</v>
      </c>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1"/>
      <c r="EG12" s="109" t="str">
        <f>データ!X6</f>
        <v>非該当</v>
      </c>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1"/>
      <c r="FZ12" s="109" t="str">
        <f>データ!Y6</f>
        <v>２５：１</v>
      </c>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1"/>
      <c r="ID12" s="93" t="str">
        <f>データ!AF6</f>
        <v>-</v>
      </c>
      <c r="IE12" s="94"/>
      <c r="IF12" s="94"/>
      <c r="IG12" s="94"/>
      <c r="IH12" s="94"/>
      <c r="II12" s="94"/>
      <c r="IJ12" s="94"/>
      <c r="IK12" s="94"/>
      <c r="IL12" s="94"/>
      <c r="IM12" s="94"/>
      <c r="IN12" s="94"/>
      <c r="IO12" s="94"/>
      <c r="IP12" s="94"/>
      <c r="IQ12" s="94"/>
      <c r="IR12" s="94"/>
      <c r="IS12" s="94"/>
      <c r="IT12" s="94"/>
      <c r="IU12" s="94"/>
      <c r="IV12" s="94"/>
      <c r="IW12" s="94"/>
      <c r="IX12" s="94"/>
      <c r="IY12" s="94"/>
      <c r="IZ12" s="94"/>
      <c r="JA12" s="94"/>
      <c r="JB12" s="94"/>
      <c r="JC12" s="94"/>
      <c r="JD12" s="94"/>
      <c r="JE12" s="94"/>
      <c r="JF12" s="94"/>
      <c r="JG12" s="94"/>
      <c r="JH12" s="94"/>
      <c r="JI12" s="94"/>
      <c r="JJ12" s="94"/>
      <c r="JK12" s="94"/>
      <c r="JL12" s="94"/>
      <c r="JM12" s="94"/>
      <c r="JN12" s="94"/>
      <c r="JO12" s="94"/>
      <c r="JP12" s="94"/>
      <c r="JQ12" s="94"/>
      <c r="JR12" s="94"/>
      <c r="JS12" s="94"/>
      <c r="JT12" s="94"/>
      <c r="JU12" s="94"/>
      <c r="JV12" s="95"/>
      <c r="JW12" s="93">
        <f>データ!AG6</f>
        <v>80</v>
      </c>
      <c r="JX12" s="94"/>
      <c r="JY12" s="94"/>
      <c r="JZ12" s="94"/>
      <c r="KA12" s="94"/>
      <c r="KB12" s="94"/>
      <c r="KC12" s="94"/>
      <c r="KD12" s="94"/>
      <c r="KE12" s="94"/>
      <c r="KF12" s="94"/>
      <c r="KG12" s="94"/>
      <c r="KH12" s="94"/>
      <c r="KI12" s="94"/>
      <c r="KJ12" s="94"/>
      <c r="KK12" s="94"/>
      <c r="KL12" s="94"/>
      <c r="KM12" s="94"/>
      <c r="KN12" s="94"/>
      <c r="KO12" s="94"/>
      <c r="KP12" s="94"/>
      <c r="KQ12" s="94"/>
      <c r="KR12" s="94"/>
      <c r="KS12" s="94"/>
      <c r="KT12" s="94"/>
      <c r="KU12" s="94"/>
      <c r="KV12" s="94"/>
      <c r="KW12" s="94"/>
      <c r="KX12" s="94"/>
      <c r="KY12" s="94"/>
      <c r="KZ12" s="94"/>
      <c r="LA12" s="94"/>
      <c r="LB12" s="94"/>
      <c r="LC12" s="94"/>
      <c r="LD12" s="94"/>
      <c r="LE12" s="94"/>
      <c r="LF12" s="94"/>
      <c r="LG12" s="94"/>
      <c r="LH12" s="94"/>
      <c r="LI12" s="94"/>
      <c r="LJ12" s="94"/>
      <c r="LK12" s="94"/>
      <c r="LL12" s="94"/>
      <c r="LM12" s="94"/>
      <c r="LN12" s="94"/>
      <c r="LO12" s="95"/>
      <c r="LP12" s="93">
        <f>データ!AH6</f>
        <v>80</v>
      </c>
      <c r="LQ12" s="94"/>
      <c r="LR12" s="94"/>
      <c r="LS12" s="94"/>
      <c r="LT12" s="94"/>
      <c r="LU12" s="94"/>
      <c r="LV12" s="94"/>
      <c r="LW12" s="94"/>
      <c r="LX12" s="94"/>
      <c r="LY12" s="94"/>
      <c r="LZ12" s="94"/>
      <c r="MA12" s="94"/>
      <c r="MB12" s="94"/>
      <c r="MC12" s="94"/>
      <c r="MD12" s="94"/>
      <c r="ME12" s="94"/>
      <c r="MF12" s="94"/>
      <c r="MG12" s="94"/>
      <c r="MH12" s="94"/>
      <c r="MI12" s="94"/>
      <c r="MJ12" s="94"/>
      <c r="MK12" s="94"/>
      <c r="ML12" s="94"/>
      <c r="MM12" s="94"/>
      <c r="MN12" s="94"/>
      <c r="MO12" s="94"/>
      <c r="MP12" s="94"/>
      <c r="MQ12" s="94"/>
      <c r="MR12" s="94"/>
      <c r="MS12" s="94"/>
      <c r="MT12" s="94"/>
      <c r="MU12" s="94"/>
      <c r="MV12" s="94"/>
      <c r="MW12" s="94"/>
      <c r="MX12" s="94"/>
      <c r="MY12" s="94"/>
      <c r="MZ12" s="94"/>
      <c r="NA12" s="94"/>
      <c r="NB12" s="94"/>
      <c r="NC12" s="94"/>
      <c r="ND12" s="94"/>
      <c r="NE12" s="94"/>
      <c r="NF12" s="94"/>
      <c r="NG12" s="94"/>
      <c r="NH12" s="95"/>
      <c r="NI12" s="5"/>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x14ac:dyDescent="0.2">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83" t="s">
        <v>34</v>
      </c>
      <c r="NK14" s="83"/>
      <c r="NL14" s="83"/>
      <c r="NM14" s="83"/>
      <c r="NN14" s="83"/>
      <c r="NO14" s="83"/>
      <c r="NP14" s="83"/>
      <c r="NQ14" s="83"/>
      <c r="NR14" s="83"/>
      <c r="NS14" s="83"/>
      <c r="NT14" s="83"/>
      <c r="NU14" s="83"/>
      <c r="NV14" s="83"/>
      <c r="NW14" s="83"/>
      <c r="NX14" s="8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97" t="s">
        <v>36</v>
      </c>
      <c r="NK16" s="98"/>
      <c r="NL16" s="98"/>
      <c r="NM16" s="98"/>
      <c r="NN16" s="99"/>
      <c r="NO16" s="100" t="s">
        <v>37</v>
      </c>
      <c r="NP16" s="101"/>
      <c r="NQ16" s="101"/>
      <c r="NR16" s="101"/>
      <c r="NS16" s="102"/>
      <c r="NT16" s="100" t="s">
        <v>38</v>
      </c>
      <c r="NU16" s="101"/>
      <c r="NV16" s="101"/>
      <c r="NW16" s="101"/>
      <c r="NX16" s="102"/>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06" t="s">
        <v>39</v>
      </c>
      <c r="NK17" s="107"/>
      <c r="NL17" s="107"/>
      <c r="NM17" s="107"/>
      <c r="NN17" s="108"/>
      <c r="NO17" s="103"/>
      <c r="NP17" s="104"/>
      <c r="NQ17" s="104"/>
      <c r="NR17" s="104"/>
      <c r="NS17" s="105"/>
      <c r="NT17" s="103"/>
      <c r="NU17" s="104"/>
      <c r="NV17" s="104"/>
      <c r="NW17" s="104"/>
      <c r="NX17" s="105"/>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5" t="s">
        <v>40</v>
      </c>
      <c r="NK18" s="86"/>
      <c r="NL18" s="86"/>
      <c r="NM18" s="89" t="s">
        <v>41</v>
      </c>
      <c r="NN18" s="90"/>
      <c r="NO18" s="85" t="s">
        <v>40</v>
      </c>
      <c r="NP18" s="86"/>
      <c r="NQ18" s="86"/>
      <c r="NR18" s="89" t="s">
        <v>41</v>
      </c>
      <c r="NS18" s="90"/>
      <c r="NT18" s="85" t="s">
        <v>64</v>
      </c>
      <c r="NU18" s="86"/>
      <c r="NV18" s="86"/>
      <c r="NW18" s="89" t="s">
        <v>41</v>
      </c>
      <c r="NX18" s="90"/>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87"/>
      <c r="NK19" s="88"/>
      <c r="NL19" s="88"/>
      <c r="NM19" s="91"/>
      <c r="NN19" s="92"/>
      <c r="NO19" s="87"/>
      <c r="NP19" s="88"/>
      <c r="NQ19" s="88"/>
      <c r="NR19" s="91"/>
      <c r="NS19" s="92"/>
      <c r="NT19" s="87"/>
      <c r="NU19" s="88"/>
      <c r="NV19" s="88"/>
      <c r="NW19" s="91"/>
      <c r="NX19" s="92"/>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40" t="s">
        <v>186</v>
      </c>
      <c r="NK22" s="141"/>
      <c r="NL22" s="141"/>
      <c r="NM22" s="141"/>
      <c r="NN22" s="141"/>
      <c r="NO22" s="141"/>
      <c r="NP22" s="141"/>
      <c r="NQ22" s="141"/>
      <c r="NR22" s="141"/>
      <c r="NS22" s="141"/>
      <c r="NT22" s="141"/>
      <c r="NU22" s="141"/>
      <c r="NV22" s="141"/>
      <c r="NW22" s="141"/>
      <c r="NX22" s="142"/>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3"/>
      <c r="NK23" s="144"/>
      <c r="NL23" s="144"/>
      <c r="NM23" s="144"/>
      <c r="NN23" s="144"/>
      <c r="NO23" s="144"/>
      <c r="NP23" s="144"/>
      <c r="NQ23" s="144"/>
      <c r="NR23" s="144"/>
      <c r="NS23" s="144"/>
      <c r="NT23" s="144"/>
      <c r="NU23" s="144"/>
      <c r="NV23" s="144"/>
      <c r="NW23" s="144"/>
      <c r="NX23" s="145"/>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3"/>
      <c r="NK24" s="144"/>
      <c r="NL24" s="144"/>
      <c r="NM24" s="144"/>
      <c r="NN24" s="144"/>
      <c r="NO24" s="144"/>
      <c r="NP24" s="144"/>
      <c r="NQ24" s="144"/>
      <c r="NR24" s="144"/>
      <c r="NS24" s="144"/>
      <c r="NT24" s="144"/>
      <c r="NU24" s="144"/>
      <c r="NV24" s="144"/>
      <c r="NW24" s="144"/>
      <c r="NX24" s="145"/>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3"/>
      <c r="NK25" s="144"/>
      <c r="NL25" s="144"/>
      <c r="NM25" s="144"/>
      <c r="NN25" s="144"/>
      <c r="NO25" s="144"/>
      <c r="NP25" s="144"/>
      <c r="NQ25" s="144"/>
      <c r="NR25" s="144"/>
      <c r="NS25" s="144"/>
      <c r="NT25" s="144"/>
      <c r="NU25" s="144"/>
      <c r="NV25" s="144"/>
      <c r="NW25" s="144"/>
      <c r="NX25" s="145"/>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3"/>
      <c r="NK26" s="144"/>
      <c r="NL26" s="144"/>
      <c r="NM26" s="144"/>
      <c r="NN26" s="144"/>
      <c r="NO26" s="144"/>
      <c r="NP26" s="144"/>
      <c r="NQ26" s="144"/>
      <c r="NR26" s="144"/>
      <c r="NS26" s="144"/>
      <c r="NT26" s="144"/>
      <c r="NU26" s="144"/>
      <c r="NV26" s="144"/>
      <c r="NW26" s="144"/>
      <c r="NX26" s="145"/>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3"/>
      <c r="NK27" s="144"/>
      <c r="NL27" s="144"/>
      <c r="NM27" s="144"/>
      <c r="NN27" s="144"/>
      <c r="NO27" s="144"/>
      <c r="NP27" s="144"/>
      <c r="NQ27" s="144"/>
      <c r="NR27" s="144"/>
      <c r="NS27" s="144"/>
      <c r="NT27" s="144"/>
      <c r="NU27" s="144"/>
      <c r="NV27" s="144"/>
      <c r="NW27" s="144"/>
      <c r="NX27" s="145"/>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3"/>
      <c r="NK28" s="144"/>
      <c r="NL28" s="144"/>
      <c r="NM28" s="144"/>
      <c r="NN28" s="144"/>
      <c r="NO28" s="144"/>
      <c r="NP28" s="144"/>
      <c r="NQ28" s="144"/>
      <c r="NR28" s="144"/>
      <c r="NS28" s="144"/>
      <c r="NT28" s="144"/>
      <c r="NU28" s="144"/>
      <c r="NV28" s="144"/>
      <c r="NW28" s="144"/>
      <c r="NX28" s="145"/>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3"/>
      <c r="NK29" s="144"/>
      <c r="NL29" s="144"/>
      <c r="NM29" s="144"/>
      <c r="NN29" s="144"/>
      <c r="NO29" s="144"/>
      <c r="NP29" s="144"/>
      <c r="NQ29" s="144"/>
      <c r="NR29" s="144"/>
      <c r="NS29" s="144"/>
      <c r="NT29" s="144"/>
      <c r="NU29" s="144"/>
      <c r="NV29" s="144"/>
      <c r="NW29" s="144"/>
      <c r="NX29" s="145"/>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3"/>
      <c r="NK30" s="144"/>
      <c r="NL30" s="144"/>
      <c r="NM30" s="144"/>
      <c r="NN30" s="144"/>
      <c r="NO30" s="144"/>
      <c r="NP30" s="144"/>
      <c r="NQ30" s="144"/>
      <c r="NR30" s="144"/>
      <c r="NS30" s="144"/>
      <c r="NT30" s="144"/>
      <c r="NU30" s="144"/>
      <c r="NV30" s="144"/>
      <c r="NW30" s="144"/>
      <c r="NX30" s="145"/>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3"/>
      <c r="NK31" s="144"/>
      <c r="NL31" s="144"/>
      <c r="NM31" s="144"/>
      <c r="NN31" s="144"/>
      <c r="NO31" s="144"/>
      <c r="NP31" s="144"/>
      <c r="NQ31" s="144"/>
      <c r="NR31" s="144"/>
      <c r="NS31" s="144"/>
      <c r="NT31" s="144"/>
      <c r="NU31" s="144"/>
      <c r="NV31" s="144"/>
      <c r="NW31" s="144"/>
      <c r="NX31" s="145"/>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43"/>
      <c r="NK32" s="144"/>
      <c r="NL32" s="144"/>
      <c r="NM32" s="144"/>
      <c r="NN32" s="144"/>
      <c r="NO32" s="144"/>
      <c r="NP32" s="144"/>
      <c r="NQ32" s="144"/>
      <c r="NR32" s="144"/>
      <c r="NS32" s="144"/>
      <c r="NT32" s="144"/>
      <c r="NU32" s="144"/>
      <c r="NV32" s="144"/>
      <c r="NW32" s="144"/>
      <c r="NX32" s="145"/>
      <c r="OC32" s="16" t="s">
        <v>57</v>
      </c>
    </row>
    <row r="33" spans="1:393" ht="13.5" customHeight="1" x14ac:dyDescent="0.2">
      <c r="A33" s="2"/>
      <c r="B33" s="14"/>
      <c r="D33" s="2"/>
      <c r="E33" s="2"/>
      <c r="F33" s="2"/>
      <c r="G33" s="65" t="s">
        <v>58</v>
      </c>
      <c r="H33" s="65"/>
      <c r="I33" s="65"/>
      <c r="J33" s="65"/>
      <c r="K33" s="65"/>
      <c r="L33" s="65"/>
      <c r="M33" s="65"/>
      <c r="N33" s="65"/>
      <c r="O33" s="65"/>
      <c r="P33" s="69">
        <f>データ!AI7</f>
        <v>101.3</v>
      </c>
      <c r="Q33" s="70"/>
      <c r="R33" s="70"/>
      <c r="S33" s="70"/>
      <c r="T33" s="70"/>
      <c r="U33" s="70"/>
      <c r="V33" s="70"/>
      <c r="W33" s="70"/>
      <c r="X33" s="70"/>
      <c r="Y33" s="70"/>
      <c r="Z33" s="70"/>
      <c r="AA33" s="70"/>
      <c r="AB33" s="70"/>
      <c r="AC33" s="70"/>
      <c r="AD33" s="71"/>
      <c r="AE33" s="69">
        <f>データ!AJ7</f>
        <v>92.6</v>
      </c>
      <c r="AF33" s="70"/>
      <c r="AG33" s="70"/>
      <c r="AH33" s="70"/>
      <c r="AI33" s="70"/>
      <c r="AJ33" s="70"/>
      <c r="AK33" s="70"/>
      <c r="AL33" s="70"/>
      <c r="AM33" s="70"/>
      <c r="AN33" s="70"/>
      <c r="AO33" s="70"/>
      <c r="AP33" s="70"/>
      <c r="AQ33" s="70"/>
      <c r="AR33" s="70"/>
      <c r="AS33" s="71"/>
      <c r="AT33" s="69">
        <f>データ!AK7</f>
        <v>93.1</v>
      </c>
      <c r="AU33" s="70"/>
      <c r="AV33" s="70"/>
      <c r="AW33" s="70"/>
      <c r="AX33" s="70"/>
      <c r="AY33" s="70"/>
      <c r="AZ33" s="70"/>
      <c r="BA33" s="70"/>
      <c r="BB33" s="70"/>
      <c r="BC33" s="70"/>
      <c r="BD33" s="70"/>
      <c r="BE33" s="70"/>
      <c r="BF33" s="70"/>
      <c r="BG33" s="70"/>
      <c r="BH33" s="71"/>
      <c r="BI33" s="69">
        <f>データ!AL7</f>
        <v>81.5</v>
      </c>
      <c r="BJ33" s="70"/>
      <c r="BK33" s="70"/>
      <c r="BL33" s="70"/>
      <c r="BM33" s="70"/>
      <c r="BN33" s="70"/>
      <c r="BO33" s="70"/>
      <c r="BP33" s="70"/>
      <c r="BQ33" s="70"/>
      <c r="BR33" s="70"/>
      <c r="BS33" s="70"/>
      <c r="BT33" s="70"/>
      <c r="BU33" s="70"/>
      <c r="BV33" s="70"/>
      <c r="BW33" s="71"/>
      <c r="BX33" s="69">
        <f>データ!AM7</f>
        <v>100.2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v>
      </c>
      <c r="DE33" s="70"/>
      <c r="DF33" s="70"/>
      <c r="DG33" s="70"/>
      <c r="DH33" s="70"/>
      <c r="DI33" s="70"/>
      <c r="DJ33" s="70"/>
      <c r="DK33" s="70"/>
      <c r="DL33" s="70"/>
      <c r="DM33" s="70"/>
      <c r="DN33" s="70"/>
      <c r="DO33" s="70"/>
      <c r="DP33" s="70"/>
      <c r="DQ33" s="70"/>
      <c r="DR33" s="71"/>
      <c r="DS33" s="69">
        <f>データ!AU7</f>
        <v>85.4</v>
      </c>
      <c r="DT33" s="70"/>
      <c r="DU33" s="70"/>
      <c r="DV33" s="70"/>
      <c r="DW33" s="70"/>
      <c r="DX33" s="70"/>
      <c r="DY33" s="70"/>
      <c r="DZ33" s="70"/>
      <c r="EA33" s="70"/>
      <c r="EB33" s="70"/>
      <c r="EC33" s="70"/>
      <c r="ED33" s="70"/>
      <c r="EE33" s="70"/>
      <c r="EF33" s="70"/>
      <c r="EG33" s="71"/>
      <c r="EH33" s="69">
        <f>データ!AV7</f>
        <v>79.5</v>
      </c>
      <c r="EI33" s="70"/>
      <c r="EJ33" s="70"/>
      <c r="EK33" s="70"/>
      <c r="EL33" s="70"/>
      <c r="EM33" s="70"/>
      <c r="EN33" s="70"/>
      <c r="EO33" s="70"/>
      <c r="EP33" s="70"/>
      <c r="EQ33" s="70"/>
      <c r="ER33" s="70"/>
      <c r="ES33" s="70"/>
      <c r="ET33" s="70"/>
      <c r="EU33" s="70"/>
      <c r="EV33" s="71"/>
      <c r="EW33" s="69">
        <f>データ!AW7</f>
        <v>61.4</v>
      </c>
      <c r="EX33" s="70"/>
      <c r="EY33" s="70"/>
      <c r="EZ33" s="70"/>
      <c r="FA33" s="70"/>
      <c r="FB33" s="70"/>
      <c r="FC33" s="70"/>
      <c r="FD33" s="70"/>
      <c r="FE33" s="70"/>
      <c r="FF33" s="70"/>
      <c r="FG33" s="70"/>
      <c r="FH33" s="70"/>
      <c r="FI33" s="70"/>
      <c r="FJ33" s="70"/>
      <c r="FK33" s="71"/>
      <c r="FL33" s="69">
        <f>データ!AX7</f>
        <v>53.3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93</v>
      </c>
      <c r="GS33" s="70"/>
      <c r="GT33" s="70"/>
      <c r="GU33" s="70"/>
      <c r="GV33" s="70"/>
      <c r="GW33" s="70"/>
      <c r="GX33" s="70"/>
      <c r="GY33" s="70"/>
      <c r="GZ33" s="70"/>
      <c r="HA33" s="70"/>
      <c r="HB33" s="70"/>
      <c r="HC33" s="70"/>
      <c r="HD33" s="70"/>
      <c r="HE33" s="70"/>
      <c r="HF33" s="71"/>
      <c r="HG33" s="69">
        <f>データ!BF7</f>
        <v>85.4</v>
      </c>
      <c r="HH33" s="70"/>
      <c r="HI33" s="70"/>
      <c r="HJ33" s="70"/>
      <c r="HK33" s="70"/>
      <c r="HL33" s="70"/>
      <c r="HM33" s="70"/>
      <c r="HN33" s="70"/>
      <c r="HO33" s="70"/>
      <c r="HP33" s="70"/>
      <c r="HQ33" s="70"/>
      <c r="HR33" s="70"/>
      <c r="HS33" s="70"/>
      <c r="HT33" s="70"/>
      <c r="HU33" s="71"/>
      <c r="HV33" s="69">
        <f>データ!BG7</f>
        <v>79.5</v>
      </c>
      <c r="HW33" s="70"/>
      <c r="HX33" s="70"/>
      <c r="HY33" s="70"/>
      <c r="HZ33" s="70"/>
      <c r="IA33" s="70"/>
      <c r="IB33" s="70"/>
      <c r="IC33" s="70"/>
      <c r="ID33" s="70"/>
      <c r="IE33" s="70"/>
      <c r="IF33" s="70"/>
      <c r="IG33" s="70"/>
      <c r="IH33" s="70"/>
      <c r="II33" s="70"/>
      <c r="IJ33" s="71"/>
      <c r="IK33" s="69">
        <f>データ!BH7</f>
        <v>61.4</v>
      </c>
      <c r="IL33" s="70"/>
      <c r="IM33" s="70"/>
      <c r="IN33" s="70"/>
      <c r="IO33" s="70"/>
      <c r="IP33" s="70"/>
      <c r="IQ33" s="70"/>
      <c r="IR33" s="70"/>
      <c r="IS33" s="70"/>
      <c r="IT33" s="70"/>
      <c r="IU33" s="70"/>
      <c r="IV33" s="70"/>
      <c r="IW33" s="70"/>
      <c r="IX33" s="70"/>
      <c r="IY33" s="71"/>
      <c r="IZ33" s="69">
        <f>データ!BI7</f>
        <v>53.3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92.1</v>
      </c>
      <c r="KG33" s="70"/>
      <c r="KH33" s="70"/>
      <c r="KI33" s="70"/>
      <c r="KJ33" s="70"/>
      <c r="KK33" s="70"/>
      <c r="KL33" s="70"/>
      <c r="KM33" s="70"/>
      <c r="KN33" s="70"/>
      <c r="KO33" s="70"/>
      <c r="KP33" s="70"/>
      <c r="KQ33" s="70"/>
      <c r="KR33" s="70"/>
      <c r="KS33" s="70"/>
      <c r="KT33" s="71"/>
      <c r="KU33" s="69">
        <f>データ!BQ7</f>
        <v>86.7</v>
      </c>
      <c r="KV33" s="70"/>
      <c r="KW33" s="70"/>
      <c r="KX33" s="70"/>
      <c r="KY33" s="70"/>
      <c r="KZ33" s="70"/>
      <c r="LA33" s="70"/>
      <c r="LB33" s="70"/>
      <c r="LC33" s="70"/>
      <c r="LD33" s="70"/>
      <c r="LE33" s="70"/>
      <c r="LF33" s="70"/>
      <c r="LG33" s="70"/>
      <c r="LH33" s="70"/>
      <c r="LI33" s="71"/>
      <c r="LJ33" s="69">
        <f>データ!BR7</f>
        <v>79.900000000000006</v>
      </c>
      <c r="LK33" s="70"/>
      <c r="LL33" s="70"/>
      <c r="LM33" s="70"/>
      <c r="LN33" s="70"/>
      <c r="LO33" s="70"/>
      <c r="LP33" s="70"/>
      <c r="LQ33" s="70"/>
      <c r="LR33" s="70"/>
      <c r="LS33" s="70"/>
      <c r="LT33" s="70"/>
      <c r="LU33" s="70"/>
      <c r="LV33" s="70"/>
      <c r="LW33" s="70"/>
      <c r="LX33" s="71"/>
      <c r="LY33" s="69">
        <f>データ!BS7</f>
        <v>60.2</v>
      </c>
      <c r="LZ33" s="70"/>
      <c r="MA33" s="70"/>
      <c r="MB33" s="70"/>
      <c r="MC33" s="70"/>
      <c r="MD33" s="70"/>
      <c r="ME33" s="70"/>
      <c r="MF33" s="70"/>
      <c r="MG33" s="70"/>
      <c r="MH33" s="70"/>
      <c r="MI33" s="70"/>
      <c r="MJ33" s="70"/>
      <c r="MK33" s="70"/>
      <c r="ML33" s="70"/>
      <c r="MM33" s="71"/>
      <c r="MN33" s="69">
        <f>データ!BT7</f>
        <v>59.3</v>
      </c>
      <c r="MO33" s="70"/>
      <c r="MP33" s="70"/>
      <c r="MQ33" s="70"/>
      <c r="MR33" s="70"/>
      <c r="MS33" s="70"/>
      <c r="MT33" s="70"/>
      <c r="MU33" s="70"/>
      <c r="MV33" s="70"/>
      <c r="MW33" s="70"/>
      <c r="MX33" s="70"/>
      <c r="MY33" s="70"/>
      <c r="MZ33" s="70"/>
      <c r="NA33" s="70"/>
      <c r="NB33" s="71"/>
      <c r="ND33" s="2"/>
      <c r="NE33" s="2"/>
      <c r="NF33" s="2"/>
      <c r="NG33" s="2"/>
      <c r="NH33" s="15"/>
      <c r="NI33" s="2"/>
      <c r="NJ33" s="143"/>
      <c r="NK33" s="144"/>
      <c r="NL33" s="144"/>
      <c r="NM33" s="144"/>
      <c r="NN33" s="144"/>
      <c r="NO33" s="144"/>
      <c r="NP33" s="144"/>
      <c r="NQ33" s="144"/>
      <c r="NR33" s="144"/>
      <c r="NS33" s="144"/>
      <c r="NT33" s="144"/>
      <c r="NU33" s="144"/>
      <c r="NV33" s="144"/>
      <c r="NW33" s="144"/>
      <c r="NX33" s="145"/>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46"/>
      <c r="NK34" s="147"/>
      <c r="NL34" s="147"/>
      <c r="NM34" s="147"/>
      <c r="NN34" s="147"/>
      <c r="NO34" s="147"/>
      <c r="NP34" s="147"/>
      <c r="NQ34" s="147"/>
      <c r="NR34" s="147"/>
      <c r="NS34" s="147"/>
      <c r="NT34" s="147"/>
      <c r="NU34" s="147"/>
      <c r="NV34" s="147"/>
      <c r="NW34" s="147"/>
      <c r="NX34" s="148"/>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189</v>
      </c>
      <c r="NK39" s="150"/>
      <c r="NL39" s="150"/>
      <c r="NM39" s="150"/>
      <c r="NN39" s="150"/>
      <c r="NO39" s="150"/>
      <c r="NP39" s="150"/>
      <c r="NQ39" s="150"/>
      <c r="NR39" s="150"/>
      <c r="NS39" s="150"/>
      <c r="NT39" s="150"/>
      <c r="NU39" s="150"/>
      <c r="NV39" s="150"/>
      <c r="NW39" s="150"/>
      <c r="NX39" s="151"/>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155" t="s">
        <v>188</v>
      </c>
      <c r="NK54" s="156"/>
      <c r="NL54" s="156"/>
      <c r="NM54" s="156"/>
      <c r="NN54" s="156"/>
      <c r="NO54" s="156"/>
      <c r="NP54" s="156"/>
      <c r="NQ54" s="156"/>
      <c r="NR54" s="156"/>
      <c r="NS54" s="156"/>
      <c r="NT54" s="156"/>
      <c r="NU54" s="156"/>
      <c r="NV54" s="156"/>
      <c r="NW54" s="156"/>
      <c r="NX54" s="157"/>
      <c r="OC54" s="16" t="s">
        <v>84</v>
      </c>
    </row>
    <row r="55" spans="1:393" ht="13.5" customHeight="1" x14ac:dyDescent="0.2">
      <c r="A55" s="2"/>
      <c r="B55" s="14"/>
      <c r="C55" s="2"/>
      <c r="D55" s="2"/>
      <c r="E55" s="2"/>
      <c r="F55" s="2"/>
      <c r="G55" s="65" t="s">
        <v>58</v>
      </c>
      <c r="H55" s="65"/>
      <c r="I55" s="65"/>
      <c r="J55" s="65"/>
      <c r="K55" s="65"/>
      <c r="L55" s="65"/>
      <c r="M55" s="65"/>
      <c r="N55" s="65"/>
      <c r="O55" s="65"/>
      <c r="P55" s="66">
        <f>データ!CA7</f>
        <v>17423</v>
      </c>
      <c r="Q55" s="67"/>
      <c r="R55" s="67"/>
      <c r="S55" s="67"/>
      <c r="T55" s="67"/>
      <c r="U55" s="67"/>
      <c r="V55" s="67"/>
      <c r="W55" s="67"/>
      <c r="X55" s="67"/>
      <c r="Y55" s="67"/>
      <c r="Z55" s="67"/>
      <c r="AA55" s="67"/>
      <c r="AB55" s="67"/>
      <c r="AC55" s="67"/>
      <c r="AD55" s="68"/>
      <c r="AE55" s="66">
        <f>データ!CB7</f>
        <v>17607</v>
      </c>
      <c r="AF55" s="67"/>
      <c r="AG55" s="67"/>
      <c r="AH55" s="67"/>
      <c r="AI55" s="67"/>
      <c r="AJ55" s="67"/>
      <c r="AK55" s="67"/>
      <c r="AL55" s="67"/>
      <c r="AM55" s="67"/>
      <c r="AN55" s="67"/>
      <c r="AO55" s="67"/>
      <c r="AP55" s="67"/>
      <c r="AQ55" s="67"/>
      <c r="AR55" s="67"/>
      <c r="AS55" s="68"/>
      <c r="AT55" s="66">
        <f>データ!CC7</f>
        <v>16652</v>
      </c>
      <c r="AU55" s="67"/>
      <c r="AV55" s="67"/>
      <c r="AW55" s="67"/>
      <c r="AX55" s="67"/>
      <c r="AY55" s="67"/>
      <c r="AZ55" s="67"/>
      <c r="BA55" s="67"/>
      <c r="BB55" s="67"/>
      <c r="BC55" s="67"/>
      <c r="BD55" s="67"/>
      <c r="BE55" s="67"/>
      <c r="BF55" s="67"/>
      <c r="BG55" s="67"/>
      <c r="BH55" s="68"/>
      <c r="BI55" s="66">
        <f>データ!CD7</f>
        <v>19671</v>
      </c>
      <c r="BJ55" s="67"/>
      <c r="BK55" s="67"/>
      <c r="BL55" s="67"/>
      <c r="BM55" s="67"/>
      <c r="BN55" s="67"/>
      <c r="BO55" s="67"/>
      <c r="BP55" s="67"/>
      <c r="BQ55" s="67"/>
      <c r="BR55" s="67"/>
      <c r="BS55" s="67"/>
      <c r="BT55" s="67"/>
      <c r="BU55" s="67"/>
      <c r="BV55" s="67"/>
      <c r="BW55" s="68"/>
      <c r="BX55" s="66">
        <f>データ!CE7</f>
        <v>19270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7640</v>
      </c>
      <c r="DE55" s="67"/>
      <c r="DF55" s="67"/>
      <c r="DG55" s="67"/>
      <c r="DH55" s="67"/>
      <c r="DI55" s="67"/>
      <c r="DJ55" s="67"/>
      <c r="DK55" s="67"/>
      <c r="DL55" s="67"/>
      <c r="DM55" s="67"/>
      <c r="DN55" s="67"/>
      <c r="DO55" s="67"/>
      <c r="DP55" s="67"/>
      <c r="DQ55" s="67"/>
      <c r="DR55" s="68"/>
      <c r="DS55" s="66">
        <f>データ!CM7</f>
        <v>8111</v>
      </c>
      <c r="DT55" s="67"/>
      <c r="DU55" s="67"/>
      <c r="DV55" s="67"/>
      <c r="DW55" s="67"/>
      <c r="DX55" s="67"/>
      <c r="DY55" s="67"/>
      <c r="DZ55" s="67"/>
      <c r="EA55" s="67"/>
      <c r="EB55" s="67"/>
      <c r="EC55" s="67"/>
      <c r="ED55" s="67"/>
      <c r="EE55" s="67"/>
      <c r="EF55" s="67"/>
      <c r="EG55" s="68"/>
      <c r="EH55" s="66">
        <f>データ!CN7</f>
        <v>8423</v>
      </c>
      <c r="EI55" s="67"/>
      <c r="EJ55" s="67"/>
      <c r="EK55" s="67"/>
      <c r="EL55" s="67"/>
      <c r="EM55" s="67"/>
      <c r="EN55" s="67"/>
      <c r="EO55" s="67"/>
      <c r="EP55" s="67"/>
      <c r="EQ55" s="67"/>
      <c r="ER55" s="67"/>
      <c r="ES55" s="67"/>
      <c r="ET55" s="67"/>
      <c r="EU55" s="67"/>
      <c r="EV55" s="68"/>
      <c r="EW55" s="66">
        <f>データ!CO7</f>
        <v>623</v>
      </c>
      <c r="EX55" s="67"/>
      <c r="EY55" s="67"/>
      <c r="EZ55" s="67"/>
      <c r="FA55" s="67"/>
      <c r="FB55" s="67"/>
      <c r="FC55" s="67"/>
      <c r="FD55" s="67"/>
      <c r="FE55" s="67"/>
      <c r="FF55" s="67"/>
      <c r="FG55" s="67"/>
      <c r="FH55" s="67"/>
      <c r="FI55" s="67"/>
      <c r="FJ55" s="67"/>
      <c r="FK55" s="68"/>
      <c r="FL55" s="66">
        <f>データ!CP7</f>
        <v>435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68.3</v>
      </c>
      <c r="GS55" s="70"/>
      <c r="GT55" s="70"/>
      <c r="GU55" s="70"/>
      <c r="GV55" s="70"/>
      <c r="GW55" s="70"/>
      <c r="GX55" s="70"/>
      <c r="GY55" s="70"/>
      <c r="GZ55" s="70"/>
      <c r="HA55" s="70"/>
      <c r="HB55" s="70"/>
      <c r="HC55" s="70"/>
      <c r="HD55" s="70"/>
      <c r="HE55" s="70"/>
      <c r="HF55" s="71"/>
      <c r="HG55" s="69">
        <f>データ!CX7</f>
        <v>73.400000000000006</v>
      </c>
      <c r="HH55" s="70"/>
      <c r="HI55" s="70"/>
      <c r="HJ55" s="70"/>
      <c r="HK55" s="70"/>
      <c r="HL55" s="70"/>
      <c r="HM55" s="70"/>
      <c r="HN55" s="70"/>
      <c r="HO55" s="70"/>
      <c r="HP55" s="70"/>
      <c r="HQ55" s="70"/>
      <c r="HR55" s="70"/>
      <c r="HS55" s="70"/>
      <c r="HT55" s="70"/>
      <c r="HU55" s="71"/>
      <c r="HV55" s="69">
        <f>データ!CY7</f>
        <v>78.8</v>
      </c>
      <c r="HW55" s="70"/>
      <c r="HX55" s="70"/>
      <c r="HY55" s="70"/>
      <c r="HZ55" s="70"/>
      <c r="IA55" s="70"/>
      <c r="IB55" s="70"/>
      <c r="IC55" s="70"/>
      <c r="ID55" s="70"/>
      <c r="IE55" s="70"/>
      <c r="IF55" s="70"/>
      <c r="IG55" s="70"/>
      <c r="IH55" s="70"/>
      <c r="II55" s="70"/>
      <c r="IJ55" s="71"/>
      <c r="IK55" s="69">
        <f>データ!CZ7</f>
        <v>95.6</v>
      </c>
      <c r="IL55" s="70"/>
      <c r="IM55" s="70"/>
      <c r="IN55" s="70"/>
      <c r="IO55" s="70"/>
      <c r="IP55" s="70"/>
      <c r="IQ55" s="70"/>
      <c r="IR55" s="70"/>
      <c r="IS55" s="70"/>
      <c r="IT55" s="70"/>
      <c r="IU55" s="70"/>
      <c r="IV55" s="70"/>
      <c r="IW55" s="70"/>
      <c r="IX55" s="70"/>
      <c r="IY55" s="71"/>
      <c r="IZ55" s="69">
        <f>データ!DA7</f>
        <v>104.3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7.6</v>
      </c>
      <c r="KG55" s="70"/>
      <c r="KH55" s="70"/>
      <c r="KI55" s="70"/>
      <c r="KJ55" s="70"/>
      <c r="KK55" s="70"/>
      <c r="KL55" s="70"/>
      <c r="KM55" s="70"/>
      <c r="KN55" s="70"/>
      <c r="KO55" s="70"/>
      <c r="KP55" s="70"/>
      <c r="KQ55" s="70"/>
      <c r="KR55" s="70"/>
      <c r="KS55" s="70"/>
      <c r="KT55" s="71"/>
      <c r="KU55" s="69">
        <f>データ!DI7</f>
        <v>8.3000000000000007</v>
      </c>
      <c r="KV55" s="70"/>
      <c r="KW55" s="70"/>
      <c r="KX55" s="70"/>
      <c r="KY55" s="70"/>
      <c r="KZ55" s="70"/>
      <c r="LA55" s="70"/>
      <c r="LB55" s="70"/>
      <c r="LC55" s="70"/>
      <c r="LD55" s="70"/>
      <c r="LE55" s="70"/>
      <c r="LF55" s="70"/>
      <c r="LG55" s="70"/>
      <c r="LH55" s="70"/>
      <c r="LI55" s="71"/>
      <c r="LJ55" s="69">
        <f>データ!DJ7</f>
        <v>7.3</v>
      </c>
      <c r="LK55" s="70"/>
      <c r="LL55" s="70"/>
      <c r="LM55" s="70"/>
      <c r="LN55" s="70"/>
      <c r="LO55" s="70"/>
      <c r="LP55" s="70"/>
      <c r="LQ55" s="70"/>
      <c r="LR55" s="70"/>
      <c r="LS55" s="70"/>
      <c r="LT55" s="70"/>
      <c r="LU55" s="70"/>
      <c r="LV55" s="70"/>
      <c r="LW55" s="70"/>
      <c r="LX55" s="71"/>
      <c r="LY55" s="69">
        <f>データ!DK7</f>
        <v>6.5</v>
      </c>
      <c r="LZ55" s="70"/>
      <c r="MA55" s="70"/>
      <c r="MB55" s="70"/>
      <c r="MC55" s="70"/>
      <c r="MD55" s="70"/>
      <c r="ME55" s="70"/>
      <c r="MF55" s="70"/>
      <c r="MG55" s="70"/>
      <c r="MH55" s="70"/>
      <c r="MI55" s="70"/>
      <c r="MJ55" s="70"/>
      <c r="MK55" s="70"/>
      <c r="ML55" s="70"/>
      <c r="MM55" s="71"/>
      <c r="MN55" s="69">
        <f>データ!DL7</f>
        <v>7.7</v>
      </c>
      <c r="MO55" s="70"/>
      <c r="MP55" s="70"/>
      <c r="MQ55" s="70"/>
      <c r="MR55" s="70"/>
      <c r="MS55" s="70"/>
      <c r="MT55" s="70"/>
      <c r="MU55" s="70"/>
      <c r="MV55" s="70"/>
      <c r="MW55" s="70"/>
      <c r="MX55" s="70"/>
      <c r="MY55" s="70"/>
      <c r="MZ55" s="70"/>
      <c r="NA55" s="70"/>
      <c r="NB55" s="71"/>
      <c r="NC55" s="2"/>
      <c r="ND55" s="2"/>
      <c r="NE55" s="2"/>
      <c r="NF55" s="2"/>
      <c r="NG55" s="2"/>
      <c r="NH55" s="15"/>
      <c r="NI55" s="2"/>
      <c r="NJ55" s="155"/>
      <c r="NK55" s="156"/>
      <c r="NL55" s="156"/>
      <c r="NM55" s="156"/>
      <c r="NN55" s="156"/>
      <c r="NO55" s="156"/>
      <c r="NP55" s="156"/>
      <c r="NQ55" s="156"/>
      <c r="NR55" s="156"/>
      <c r="NS55" s="156"/>
      <c r="NT55" s="156"/>
      <c r="NU55" s="156"/>
      <c r="NV55" s="156"/>
      <c r="NW55" s="156"/>
      <c r="NX55" s="157"/>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155"/>
      <c r="NK56" s="156"/>
      <c r="NL56" s="156"/>
      <c r="NM56" s="156"/>
      <c r="NN56" s="156"/>
      <c r="NO56" s="156"/>
      <c r="NP56" s="156"/>
      <c r="NQ56" s="156"/>
      <c r="NR56" s="156"/>
      <c r="NS56" s="156"/>
      <c r="NT56" s="156"/>
      <c r="NU56" s="156"/>
      <c r="NV56" s="156"/>
      <c r="NW56" s="156"/>
      <c r="NX56" s="157"/>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55"/>
      <c r="NK57" s="156"/>
      <c r="NL57" s="156"/>
      <c r="NM57" s="156"/>
      <c r="NN57" s="156"/>
      <c r="NO57" s="156"/>
      <c r="NP57" s="156"/>
      <c r="NQ57" s="156"/>
      <c r="NR57" s="156"/>
      <c r="NS57" s="156"/>
      <c r="NT57" s="156"/>
      <c r="NU57" s="156"/>
      <c r="NV57" s="156"/>
      <c r="NW57" s="156"/>
      <c r="NX57" s="157"/>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55"/>
      <c r="NK58" s="156"/>
      <c r="NL58" s="156"/>
      <c r="NM58" s="156"/>
      <c r="NN58" s="156"/>
      <c r="NO58" s="156"/>
      <c r="NP58" s="156"/>
      <c r="NQ58" s="156"/>
      <c r="NR58" s="156"/>
      <c r="NS58" s="156"/>
      <c r="NT58" s="156"/>
      <c r="NU58" s="156"/>
      <c r="NV58" s="156"/>
      <c r="NW58" s="156"/>
      <c r="NX58" s="157"/>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55"/>
      <c r="NK59" s="156"/>
      <c r="NL59" s="156"/>
      <c r="NM59" s="156"/>
      <c r="NN59" s="156"/>
      <c r="NO59" s="156"/>
      <c r="NP59" s="156"/>
      <c r="NQ59" s="156"/>
      <c r="NR59" s="156"/>
      <c r="NS59" s="156"/>
      <c r="NT59" s="156"/>
      <c r="NU59" s="156"/>
      <c r="NV59" s="156"/>
      <c r="NW59" s="156"/>
      <c r="NX59" s="157"/>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55"/>
      <c r="NK60" s="156"/>
      <c r="NL60" s="156"/>
      <c r="NM60" s="156"/>
      <c r="NN60" s="156"/>
      <c r="NO60" s="156"/>
      <c r="NP60" s="156"/>
      <c r="NQ60" s="156"/>
      <c r="NR60" s="156"/>
      <c r="NS60" s="156"/>
      <c r="NT60" s="156"/>
      <c r="NU60" s="156"/>
      <c r="NV60" s="156"/>
      <c r="NW60" s="156"/>
      <c r="NX60" s="157"/>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55"/>
      <c r="NK61" s="156"/>
      <c r="NL61" s="156"/>
      <c r="NM61" s="156"/>
      <c r="NN61" s="156"/>
      <c r="NO61" s="156"/>
      <c r="NP61" s="156"/>
      <c r="NQ61" s="156"/>
      <c r="NR61" s="156"/>
      <c r="NS61" s="156"/>
      <c r="NT61" s="156"/>
      <c r="NU61" s="156"/>
      <c r="NV61" s="156"/>
      <c r="NW61" s="156"/>
      <c r="NX61" s="157"/>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55"/>
      <c r="NK62" s="156"/>
      <c r="NL62" s="156"/>
      <c r="NM62" s="156"/>
      <c r="NN62" s="156"/>
      <c r="NO62" s="156"/>
      <c r="NP62" s="156"/>
      <c r="NQ62" s="156"/>
      <c r="NR62" s="156"/>
      <c r="NS62" s="156"/>
      <c r="NT62" s="156"/>
      <c r="NU62" s="156"/>
      <c r="NV62" s="156"/>
      <c r="NW62" s="156"/>
      <c r="NX62" s="157"/>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55"/>
      <c r="NK63" s="156"/>
      <c r="NL63" s="156"/>
      <c r="NM63" s="156"/>
      <c r="NN63" s="156"/>
      <c r="NO63" s="156"/>
      <c r="NP63" s="156"/>
      <c r="NQ63" s="156"/>
      <c r="NR63" s="156"/>
      <c r="NS63" s="156"/>
      <c r="NT63" s="156"/>
      <c r="NU63" s="156"/>
      <c r="NV63" s="156"/>
      <c r="NW63" s="156"/>
      <c r="NX63" s="157"/>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55"/>
      <c r="NK64" s="156"/>
      <c r="NL64" s="156"/>
      <c r="NM64" s="156"/>
      <c r="NN64" s="156"/>
      <c r="NO64" s="156"/>
      <c r="NP64" s="156"/>
      <c r="NQ64" s="156"/>
      <c r="NR64" s="156"/>
      <c r="NS64" s="156"/>
      <c r="NT64" s="156"/>
      <c r="NU64" s="156"/>
      <c r="NV64" s="156"/>
      <c r="NW64" s="156"/>
      <c r="NX64" s="157"/>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55"/>
      <c r="NK65" s="156"/>
      <c r="NL65" s="156"/>
      <c r="NM65" s="156"/>
      <c r="NN65" s="156"/>
      <c r="NO65" s="156"/>
      <c r="NP65" s="156"/>
      <c r="NQ65" s="156"/>
      <c r="NR65" s="156"/>
      <c r="NS65" s="156"/>
      <c r="NT65" s="156"/>
      <c r="NU65" s="156"/>
      <c r="NV65" s="156"/>
      <c r="NW65" s="156"/>
      <c r="NX65" s="157"/>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55"/>
      <c r="NK66" s="156"/>
      <c r="NL66" s="156"/>
      <c r="NM66" s="156"/>
      <c r="NN66" s="156"/>
      <c r="NO66" s="156"/>
      <c r="NP66" s="156"/>
      <c r="NQ66" s="156"/>
      <c r="NR66" s="156"/>
      <c r="NS66" s="156"/>
      <c r="NT66" s="156"/>
      <c r="NU66" s="156"/>
      <c r="NV66" s="156"/>
      <c r="NW66" s="156"/>
      <c r="NX66" s="157"/>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8"/>
      <c r="NK67" s="159"/>
      <c r="NL67" s="159"/>
      <c r="NM67" s="159"/>
      <c r="NN67" s="159"/>
      <c r="NO67" s="159"/>
      <c r="NP67" s="159"/>
      <c r="NQ67" s="159"/>
      <c r="NR67" s="159"/>
      <c r="NS67" s="159"/>
      <c r="NT67" s="159"/>
      <c r="NU67" s="159"/>
      <c r="NV67" s="159"/>
      <c r="NW67" s="159"/>
      <c r="NX67" s="160"/>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61" t="s">
        <v>187</v>
      </c>
      <c r="NK70" s="162"/>
      <c r="NL70" s="162"/>
      <c r="NM70" s="162"/>
      <c r="NN70" s="162"/>
      <c r="NO70" s="162"/>
      <c r="NP70" s="162"/>
      <c r="NQ70" s="162"/>
      <c r="NR70" s="162"/>
      <c r="NS70" s="162"/>
      <c r="NT70" s="162"/>
      <c r="NU70" s="162"/>
      <c r="NV70" s="162"/>
      <c r="NW70" s="162"/>
      <c r="NX70" s="163"/>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61"/>
      <c r="NK71" s="162"/>
      <c r="NL71" s="162"/>
      <c r="NM71" s="162"/>
      <c r="NN71" s="162"/>
      <c r="NO71" s="162"/>
      <c r="NP71" s="162"/>
      <c r="NQ71" s="162"/>
      <c r="NR71" s="162"/>
      <c r="NS71" s="162"/>
      <c r="NT71" s="162"/>
      <c r="NU71" s="162"/>
      <c r="NV71" s="162"/>
      <c r="NW71" s="162"/>
      <c r="NX71" s="163"/>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61"/>
      <c r="NK72" s="162"/>
      <c r="NL72" s="162"/>
      <c r="NM72" s="162"/>
      <c r="NN72" s="162"/>
      <c r="NO72" s="162"/>
      <c r="NP72" s="162"/>
      <c r="NQ72" s="162"/>
      <c r="NR72" s="162"/>
      <c r="NS72" s="162"/>
      <c r="NT72" s="162"/>
      <c r="NU72" s="162"/>
      <c r="NV72" s="162"/>
      <c r="NW72" s="162"/>
      <c r="NX72" s="163"/>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61"/>
      <c r="NK73" s="162"/>
      <c r="NL73" s="162"/>
      <c r="NM73" s="162"/>
      <c r="NN73" s="162"/>
      <c r="NO73" s="162"/>
      <c r="NP73" s="162"/>
      <c r="NQ73" s="162"/>
      <c r="NR73" s="162"/>
      <c r="NS73" s="162"/>
      <c r="NT73" s="162"/>
      <c r="NU73" s="162"/>
      <c r="NV73" s="162"/>
      <c r="NW73" s="162"/>
      <c r="NX73" s="163"/>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61"/>
      <c r="NK74" s="162"/>
      <c r="NL74" s="162"/>
      <c r="NM74" s="162"/>
      <c r="NN74" s="162"/>
      <c r="NO74" s="162"/>
      <c r="NP74" s="162"/>
      <c r="NQ74" s="162"/>
      <c r="NR74" s="162"/>
      <c r="NS74" s="162"/>
      <c r="NT74" s="162"/>
      <c r="NU74" s="162"/>
      <c r="NV74" s="162"/>
      <c r="NW74" s="162"/>
      <c r="NX74" s="163"/>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61"/>
      <c r="NK75" s="162"/>
      <c r="NL75" s="162"/>
      <c r="NM75" s="162"/>
      <c r="NN75" s="162"/>
      <c r="NO75" s="162"/>
      <c r="NP75" s="162"/>
      <c r="NQ75" s="162"/>
      <c r="NR75" s="162"/>
      <c r="NS75" s="162"/>
      <c r="NT75" s="162"/>
      <c r="NU75" s="162"/>
      <c r="NV75" s="162"/>
      <c r="NW75" s="162"/>
      <c r="NX75" s="163"/>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61"/>
      <c r="NK76" s="162"/>
      <c r="NL76" s="162"/>
      <c r="NM76" s="162"/>
      <c r="NN76" s="162"/>
      <c r="NO76" s="162"/>
      <c r="NP76" s="162"/>
      <c r="NQ76" s="162"/>
      <c r="NR76" s="162"/>
      <c r="NS76" s="162"/>
      <c r="NT76" s="162"/>
      <c r="NU76" s="162"/>
      <c r="NV76" s="162"/>
      <c r="NW76" s="162"/>
      <c r="NX76" s="163"/>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61"/>
      <c r="NK77" s="162"/>
      <c r="NL77" s="162"/>
      <c r="NM77" s="162"/>
      <c r="NN77" s="162"/>
      <c r="NO77" s="162"/>
      <c r="NP77" s="162"/>
      <c r="NQ77" s="162"/>
      <c r="NR77" s="162"/>
      <c r="NS77" s="162"/>
      <c r="NT77" s="162"/>
      <c r="NU77" s="162"/>
      <c r="NV77" s="162"/>
      <c r="NW77" s="162"/>
      <c r="NX77" s="163"/>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61"/>
      <c r="NK78" s="162"/>
      <c r="NL78" s="162"/>
      <c r="NM78" s="162"/>
      <c r="NN78" s="162"/>
      <c r="NO78" s="162"/>
      <c r="NP78" s="162"/>
      <c r="NQ78" s="162"/>
      <c r="NR78" s="162"/>
      <c r="NS78" s="162"/>
      <c r="NT78" s="162"/>
      <c r="NU78" s="162"/>
      <c r="NV78" s="162"/>
      <c r="NW78" s="162"/>
      <c r="NX78" s="163"/>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5.7</v>
      </c>
      <c r="AF79" s="70"/>
      <c r="AG79" s="70"/>
      <c r="AH79" s="70"/>
      <c r="AI79" s="70"/>
      <c r="AJ79" s="70"/>
      <c r="AK79" s="70"/>
      <c r="AL79" s="70"/>
      <c r="AM79" s="70"/>
      <c r="AN79" s="70"/>
      <c r="AO79" s="70"/>
      <c r="AP79" s="70"/>
      <c r="AQ79" s="70"/>
      <c r="AR79" s="70"/>
      <c r="AS79" s="71"/>
      <c r="AT79" s="69">
        <f>データ!DU7</f>
        <v>11.9</v>
      </c>
      <c r="AU79" s="70"/>
      <c r="AV79" s="70"/>
      <c r="AW79" s="70"/>
      <c r="AX79" s="70"/>
      <c r="AY79" s="70"/>
      <c r="AZ79" s="70"/>
      <c r="BA79" s="70"/>
      <c r="BB79" s="70"/>
      <c r="BC79" s="70"/>
      <c r="BD79" s="70"/>
      <c r="BE79" s="70"/>
      <c r="BF79" s="70"/>
      <c r="BG79" s="70"/>
      <c r="BH79" s="71"/>
      <c r="BI79" s="69">
        <f>データ!DV7</f>
        <v>25.7</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64</v>
      </c>
      <c r="DH79" s="70"/>
      <c r="DI79" s="70"/>
      <c r="DJ79" s="70"/>
      <c r="DK79" s="70"/>
      <c r="DL79" s="70"/>
      <c r="DM79" s="70"/>
      <c r="DN79" s="70"/>
      <c r="DO79" s="70"/>
      <c r="DP79" s="70"/>
      <c r="DQ79" s="70"/>
      <c r="DR79" s="70"/>
      <c r="DS79" s="70"/>
      <c r="DT79" s="70"/>
      <c r="DU79" s="71"/>
      <c r="DV79" s="69">
        <f>データ!EE7</f>
        <v>67.7</v>
      </c>
      <c r="DW79" s="70"/>
      <c r="DX79" s="70"/>
      <c r="DY79" s="70"/>
      <c r="DZ79" s="70"/>
      <c r="EA79" s="70"/>
      <c r="EB79" s="70"/>
      <c r="EC79" s="70"/>
      <c r="ED79" s="70"/>
      <c r="EE79" s="70"/>
      <c r="EF79" s="70"/>
      <c r="EG79" s="70"/>
      <c r="EH79" s="70"/>
      <c r="EI79" s="70"/>
      <c r="EJ79" s="71"/>
      <c r="EK79" s="69">
        <f>データ!EF7</f>
        <v>69.7</v>
      </c>
      <c r="EL79" s="70"/>
      <c r="EM79" s="70"/>
      <c r="EN79" s="70"/>
      <c r="EO79" s="70"/>
      <c r="EP79" s="70"/>
      <c r="EQ79" s="70"/>
      <c r="ER79" s="70"/>
      <c r="ES79" s="70"/>
      <c r="ET79" s="70"/>
      <c r="EU79" s="70"/>
      <c r="EV79" s="70"/>
      <c r="EW79" s="70"/>
      <c r="EX79" s="70"/>
      <c r="EY79" s="71"/>
      <c r="EZ79" s="69">
        <f>データ!EG7</f>
        <v>72.2</v>
      </c>
      <c r="FA79" s="70"/>
      <c r="FB79" s="70"/>
      <c r="FC79" s="70"/>
      <c r="FD79" s="70"/>
      <c r="FE79" s="70"/>
      <c r="FF79" s="70"/>
      <c r="FG79" s="70"/>
      <c r="FH79" s="70"/>
      <c r="FI79" s="70"/>
      <c r="FJ79" s="70"/>
      <c r="FK79" s="70"/>
      <c r="FL79" s="70"/>
      <c r="FM79" s="70"/>
      <c r="FN79" s="71"/>
      <c r="FO79" s="69">
        <f>データ!EH7</f>
        <v>60.8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71.3</v>
      </c>
      <c r="GU79" s="70"/>
      <c r="GV79" s="70"/>
      <c r="GW79" s="70"/>
      <c r="GX79" s="70"/>
      <c r="GY79" s="70"/>
      <c r="GZ79" s="70"/>
      <c r="HA79" s="70"/>
      <c r="HB79" s="70"/>
      <c r="HC79" s="70"/>
      <c r="HD79" s="70"/>
      <c r="HE79" s="70"/>
      <c r="HF79" s="70"/>
      <c r="HG79" s="70"/>
      <c r="HH79" s="71"/>
      <c r="HI79" s="69">
        <f>データ!EP7</f>
        <v>71.5</v>
      </c>
      <c r="HJ79" s="70"/>
      <c r="HK79" s="70"/>
      <c r="HL79" s="70"/>
      <c r="HM79" s="70"/>
      <c r="HN79" s="70"/>
      <c r="HO79" s="70"/>
      <c r="HP79" s="70"/>
      <c r="HQ79" s="70"/>
      <c r="HR79" s="70"/>
      <c r="HS79" s="70"/>
      <c r="HT79" s="70"/>
      <c r="HU79" s="70"/>
      <c r="HV79" s="70"/>
      <c r="HW79" s="71"/>
      <c r="HX79" s="69">
        <f>データ!EQ7</f>
        <v>71.599999999999994</v>
      </c>
      <c r="HY79" s="70"/>
      <c r="HZ79" s="70"/>
      <c r="IA79" s="70"/>
      <c r="IB79" s="70"/>
      <c r="IC79" s="70"/>
      <c r="ID79" s="70"/>
      <c r="IE79" s="70"/>
      <c r="IF79" s="70"/>
      <c r="IG79" s="70"/>
      <c r="IH79" s="70"/>
      <c r="II79" s="70"/>
      <c r="IJ79" s="70"/>
      <c r="IK79" s="70"/>
      <c r="IL79" s="71"/>
      <c r="IM79" s="69">
        <f>データ!ER7</f>
        <v>73.400000000000006</v>
      </c>
      <c r="IN79" s="70"/>
      <c r="IO79" s="70"/>
      <c r="IP79" s="70"/>
      <c r="IQ79" s="70"/>
      <c r="IR79" s="70"/>
      <c r="IS79" s="70"/>
      <c r="IT79" s="70"/>
      <c r="IU79" s="70"/>
      <c r="IV79" s="70"/>
      <c r="IW79" s="70"/>
      <c r="IX79" s="70"/>
      <c r="IY79" s="70"/>
      <c r="IZ79" s="70"/>
      <c r="JA79" s="71"/>
      <c r="JB79" s="69">
        <f>データ!ES7</f>
        <v>42.4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10344567</v>
      </c>
      <c r="KH79" s="67"/>
      <c r="KI79" s="67"/>
      <c r="KJ79" s="67"/>
      <c r="KK79" s="67"/>
      <c r="KL79" s="67"/>
      <c r="KM79" s="67"/>
      <c r="KN79" s="67"/>
      <c r="KO79" s="67"/>
      <c r="KP79" s="67"/>
      <c r="KQ79" s="67"/>
      <c r="KR79" s="67"/>
      <c r="KS79" s="67"/>
      <c r="KT79" s="67"/>
      <c r="KU79" s="68"/>
      <c r="KV79" s="66">
        <f>データ!FA7</f>
        <v>10421758</v>
      </c>
      <c r="KW79" s="67"/>
      <c r="KX79" s="67"/>
      <c r="KY79" s="67"/>
      <c r="KZ79" s="67"/>
      <c r="LA79" s="67"/>
      <c r="LB79" s="67"/>
      <c r="LC79" s="67"/>
      <c r="LD79" s="67"/>
      <c r="LE79" s="67"/>
      <c r="LF79" s="67"/>
      <c r="LG79" s="67"/>
      <c r="LH79" s="67"/>
      <c r="LI79" s="67"/>
      <c r="LJ79" s="68"/>
      <c r="LK79" s="66">
        <f>データ!FB7</f>
        <v>10510417</v>
      </c>
      <c r="LL79" s="67"/>
      <c r="LM79" s="67"/>
      <c r="LN79" s="67"/>
      <c r="LO79" s="67"/>
      <c r="LP79" s="67"/>
      <c r="LQ79" s="67"/>
      <c r="LR79" s="67"/>
      <c r="LS79" s="67"/>
      <c r="LT79" s="67"/>
      <c r="LU79" s="67"/>
      <c r="LV79" s="67"/>
      <c r="LW79" s="67"/>
      <c r="LX79" s="67"/>
      <c r="LY79" s="68"/>
      <c r="LZ79" s="66">
        <f>データ!FC7</f>
        <v>10572117</v>
      </c>
      <c r="MA79" s="67"/>
      <c r="MB79" s="67"/>
      <c r="MC79" s="67"/>
      <c r="MD79" s="67"/>
      <c r="ME79" s="67"/>
      <c r="MF79" s="67"/>
      <c r="MG79" s="67"/>
      <c r="MH79" s="67"/>
      <c r="MI79" s="67"/>
      <c r="MJ79" s="67"/>
      <c r="MK79" s="67"/>
      <c r="ML79" s="67"/>
      <c r="MM79" s="67"/>
      <c r="MN79" s="68"/>
      <c r="MO79" s="66">
        <f>データ!FD7</f>
        <v>12944625</v>
      </c>
      <c r="MP79" s="67"/>
      <c r="MQ79" s="67"/>
      <c r="MR79" s="67"/>
      <c r="MS79" s="67"/>
      <c r="MT79" s="67"/>
      <c r="MU79" s="67"/>
      <c r="MV79" s="67"/>
      <c r="MW79" s="67"/>
      <c r="MX79" s="67"/>
      <c r="MY79" s="67"/>
      <c r="MZ79" s="67"/>
      <c r="NA79" s="67"/>
      <c r="NB79" s="67"/>
      <c r="NC79" s="68"/>
      <c r="ND79" s="2"/>
      <c r="NE79" s="2"/>
      <c r="NF79" s="2"/>
      <c r="NG79" s="21"/>
      <c r="NH79" s="15"/>
      <c r="NI79" s="2"/>
      <c r="NJ79" s="161"/>
      <c r="NK79" s="162"/>
      <c r="NL79" s="162"/>
      <c r="NM79" s="162"/>
      <c r="NN79" s="162"/>
      <c r="NO79" s="162"/>
      <c r="NP79" s="162"/>
      <c r="NQ79" s="162"/>
      <c r="NR79" s="162"/>
      <c r="NS79" s="162"/>
      <c r="NT79" s="162"/>
      <c r="NU79" s="162"/>
      <c r="NV79" s="162"/>
      <c r="NW79" s="162"/>
      <c r="NX79" s="163"/>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161"/>
      <c r="NK80" s="162"/>
      <c r="NL80" s="162"/>
      <c r="NM80" s="162"/>
      <c r="NN80" s="162"/>
      <c r="NO80" s="162"/>
      <c r="NP80" s="162"/>
      <c r="NQ80" s="162"/>
      <c r="NR80" s="162"/>
      <c r="NS80" s="162"/>
      <c r="NT80" s="162"/>
      <c r="NU80" s="162"/>
      <c r="NV80" s="162"/>
      <c r="NW80" s="162"/>
      <c r="NX80" s="163"/>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61"/>
      <c r="NK81" s="162"/>
      <c r="NL81" s="162"/>
      <c r="NM81" s="162"/>
      <c r="NN81" s="162"/>
      <c r="NO81" s="162"/>
      <c r="NP81" s="162"/>
      <c r="NQ81" s="162"/>
      <c r="NR81" s="162"/>
      <c r="NS81" s="162"/>
      <c r="NT81" s="162"/>
      <c r="NU81" s="162"/>
      <c r="NV81" s="162"/>
      <c r="NW81" s="162"/>
      <c r="NX81" s="163"/>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61"/>
      <c r="NK82" s="162"/>
      <c r="NL82" s="162"/>
      <c r="NM82" s="162"/>
      <c r="NN82" s="162"/>
      <c r="NO82" s="162"/>
      <c r="NP82" s="162"/>
      <c r="NQ82" s="162"/>
      <c r="NR82" s="162"/>
      <c r="NS82" s="162"/>
      <c r="NT82" s="162"/>
      <c r="NU82" s="162"/>
      <c r="NV82" s="162"/>
      <c r="NW82" s="162"/>
      <c r="NX82" s="163"/>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61"/>
      <c r="NK83" s="162"/>
      <c r="NL83" s="162"/>
      <c r="NM83" s="162"/>
      <c r="NN83" s="162"/>
      <c r="NO83" s="162"/>
      <c r="NP83" s="162"/>
      <c r="NQ83" s="162"/>
      <c r="NR83" s="162"/>
      <c r="NS83" s="162"/>
      <c r="NT83" s="162"/>
      <c r="NU83" s="162"/>
      <c r="NV83" s="162"/>
      <c r="NW83" s="162"/>
      <c r="NX83" s="163"/>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64"/>
      <c r="NK84" s="165"/>
      <c r="NL84" s="165"/>
      <c r="NM84" s="165"/>
      <c r="NN84" s="165"/>
      <c r="NO84" s="165"/>
      <c r="NP84" s="165"/>
      <c r="NQ84" s="165"/>
      <c r="NR84" s="165"/>
      <c r="NS84" s="165"/>
      <c r="NT84" s="165"/>
      <c r="NU84" s="165"/>
      <c r="NV84" s="165"/>
      <c r="NW84" s="165"/>
      <c r="NX84" s="166"/>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69cD7Z/xbq7pqKxz0uGERkRT0ePFoKkyMXU2JMSHUk8HaByfs4SP1CJLU6qJuzqbQH/BpC3fAHzYvEECtVC8w==" saltValue="3CQm9hSmgAIZts3WwBJxH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7" t="s">
        <v>112</v>
      </c>
      <c r="AJ4" s="138"/>
      <c r="AK4" s="138"/>
      <c r="AL4" s="138"/>
      <c r="AM4" s="138"/>
      <c r="AN4" s="138"/>
      <c r="AO4" s="138"/>
      <c r="AP4" s="138"/>
      <c r="AQ4" s="138"/>
      <c r="AR4" s="138"/>
      <c r="AS4" s="139"/>
      <c r="AT4" s="136" t="s">
        <v>113</v>
      </c>
      <c r="AU4" s="135"/>
      <c r="AV4" s="135"/>
      <c r="AW4" s="135"/>
      <c r="AX4" s="135"/>
      <c r="AY4" s="135"/>
      <c r="AZ4" s="135"/>
      <c r="BA4" s="135"/>
      <c r="BB4" s="135"/>
      <c r="BC4" s="135"/>
      <c r="BD4" s="135"/>
      <c r="BE4" s="136" t="s">
        <v>114</v>
      </c>
      <c r="BF4" s="135"/>
      <c r="BG4" s="135"/>
      <c r="BH4" s="135"/>
      <c r="BI4" s="135"/>
      <c r="BJ4" s="135"/>
      <c r="BK4" s="135"/>
      <c r="BL4" s="135"/>
      <c r="BM4" s="135"/>
      <c r="BN4" s="135"/>
      <c r="BO4" s="135"/>
      <c r="BP4" s="137" t="s">
        <v>115</v>
      </c>
      <c r="BQ4" s="138"/>
      <c r="BR4" s="138"/>
      <c r="BS4" s="138"/>
      <c r="BT4" s="138"/>
      <c r="BU4" s="138"/>
      <c r="BV4" s="138"/>
      <c r="BW4" s="138"/>
      <c r="BX4" s="138"/>
      <c r="BY4" s="138"/>
      <c r="BZ4" s="139"/>
      <c r="CA4" s="135" t="s">
        <v>116</v>
      </c>
      <c r="CB4" s="135"/>
      <c r="CC4" s="135"/>
      <c r="CD4" s="135"/>
      <c r="CE4" s="135"/>
      <c r="CF4" s="135"/>
      <c r="CG4" s="135"/>
      <c r="CH4" s="135"/>
      <c r="CI4" s="135"/>
      <c r="CJ4" s="135"/>
      <c r="CK4" s="135"/>
      <c r="CL4" s="136" t="s">
        <v>117</v>
      </c>
      <c r="CM4" s="135"/>
      <c r="CN4" s="135"/>
      <c r="CO4" s="135"/>
      <c r="CP4" s="135"/>
      <c r="CQ4" s="135"/>
      <c r="CR4" s="135"/>
      <c r="CS4" s="135"/>
      <c r="CT4" s="135"/>
      <c r="CU4" s="135"/>
      <c r="CV4" s="135"/>
      <c r="CW4" s="135" t="s">
        <v>118</v>
      </c>
      <c r="CX4" s="135"/>
      <c r="CY4" s="135"/>
      <c r="CZ4" s="135"/>
      <c r="DA4" s="135"/>
      <c r="DB4" s="135"/>
      <c r="DC4" s="135"/>
      <c r="DD4" s="135"/>
      <c r="DE4" s="135"/>
      <c r="DF4" s="135"/>
      <c r="DG4" s="135"/>
      <c r="DH4" s="135" t="s">
        <v>119</v>
      </c>
      <c r="DI4" s="135"/>
      <c r="DJ4" s="135"/>
      <c r="DK4" s="135"/>
      <c r="DL4" s="135"/>
      <c r="DM4" s="135"/>
      <c r="DN4" s="135"/>
      <c r="DO4" s="135"/>
      <c r="DP4" s="135"/>
      <c r="DQ4" s="135"/>
      <c r="DR4" s="135"/>
      <c r="DS4" s="136" t="s">
        <v>120</v>
      </c>
      <c r="DT4" s="135"/>
      <c r="DU4" s="135"/>
      <c r="DV4" s="135"/>
      <c r="DW4" s="135"/>
      <c r="DX4" s="135"/>
      <c r="DY4" s="135"/>
      <c r="DZ4" s="135"/>
      <c r="EA4" s="135"/>
      <c r="EB4" s="135"/>
      <c r="EC4" s="135"/>
      <c r="ED4" s="137" t="s">
        <v>121</v>
      </c>
      <c r="EE4" s="138"/>
      <c r="EF4" s="138"/>
      <c r="EG4" s="138"/>
      <c r="EH4" s="138"/>
      <c r="EI4" s="138"/>
      <c r="EJ4" s="138"/>
      <c r="EK4" s="138"/>
      <c r="EL4" s="138"/>
      <c r="EM4" s="138"/>
      <c r="EN4" s="139"/>
      <c r="EO4" s="135" t="s">
        <v>122</v>
      </c>
      <c r="EP4" s="135"/>
      <c r="EQ4" s="135"/>
      <c r="ER4" s="135"/>
      <c r="ES4" s="135"/>
      <c r="ET4" s="135"/>
      <c r="EU4" s="135"/>
      <c r="EV4" s="135"/>
      <c r="EW4" s="135"/>
      <c r="EX4" s="135"/>
      <c r="EY4" s="135"/>
      <c r="EZ4" s="135" t="s">
        <v>123</v>
      </c>
      <c r="FA4" s="135"/>
      <c r="FB4" s="135"/>
      <c r="FC4" s="135"/>
      <c r="FD4" s="135"/>
      <c r="FE4" s="135"/>
      <c r="FF4" s="135"/>
      <c r="FG4" s="135"/>
      <c r="FH4" s="135"/>
      <c r="FI4" s="135"/>
      <c r="FJ4" s="135"/>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151</v>
      </c>
      <c r="AX5" s="49" t="s">
        <v>152</v>
      </c>
      <c r="AY5" s="49" t="s">
        <v>153</v>
      </c>
      <c r="AZ5" s="49" t="s">
        <v>154</v>
      </c>
      <c r="BA5" s="49" t="s">
        <v>155</v>
      </c>
      <c r="BB5" s="49" t="s">
        <v>156</v>
      </c>
      <c r="BC5" s="49" t="s">
        <v>157</v>
      </c>
      <c r="BD5" s="49" t="s">
        <v>158</v>
      </c>
      <c r="BE5" s="49" t="s">
        <v>159</v>
      </c>
      <c r="BF5" s="49" t="s">
        <v>149</v>
      </c>
      <c r="BG5" s="49" t="s">
        <v>160</v>
      </c>
      <c r="BH5" s="49" t="s">
        <v>151</v>
      </c>
      <c r="BI5" s="49" t="s">
        <v>161</v>
      </c>
      <c r="BJ5" s="49" t="s">
        <v>153</v>
      </c>
      <c r="BK5" s="49" t="s">
        <v>154</v>
      </c>
      <c r="BL5" s="49" t="s">
        <v>155</v>
      </c>
      <c r="BM5" s="49" t="s">
        <v>156</v>
      </c>
      <c r="BN5" s="49" t="s">
        <v>157</v>
      </c>
      <c r="BO5" s="49" t="s">
        <v>158</v>
      </c>
      <c r="BP5" s="49" t="s">
        <v>159</v>
      </c>
      <c r="BQ5" s="49" t="s">
        <v>162</v>
      </c>
      <c r="BR5" s="49" t="s">
        <v>160</v>
      </c>
      <c r="BS5" s="49" t="s">
        <v>151</v>
      </c>
      <c r="BT5" s="49" t="s">
        <v>152</v>
      </c>
      <c r="BU5" s="49" t="s">
        <v>153</v>
      </c>
      <c r="BV5" s="49" t="s">
        <v>154</v>
      </c>
      <c r="BW5" s="49" t="s">
        <v>155</v>
      </c>
      <c r="BX5" s="49" t="s">
        <v>156</v>
      </c>
      <c r="BY5" s="49" t="s">
        <v>157</v>
      </c>
      <c r="BZ5" s="49" t="s">
        <v>158</v>
      </c>
      <c r="CA5" s="49" t="s">
        <v>159</v>
      </c>
      <c r="CB5" s="49" t="s">
        <v>149</v>
      </c>
      <c r="CC5" s="49" t="s">
        <v>150</v>
      </c>
      <c r="CD5" s="49" t="s">
        <v>151</v>
      </c>
      <c r="CE5" s="49" t="s">
        <v>152</v>
      </c>
      <c r="CF5" s="49" t="s">
        <v>153</v>
      </c>
      <c r="CG5" s="49" t="s">
        <v>154</v>
      </c>
      <c r="CH5" s="49" t="s">
        <v>155</v>
      </c>
      <c r="CI5" s="49" t="s">
        <v>156</v>
      </c>
      <c r="CJ5" s="49" t="s">
        <v>157</v>
      </c>
      <c r="CK5" s="49" t="s">
        <v>158</v>
      </c>
      <c r="CL5" s="49" t="s">
        <v>159</v>
      </c>
      <c r="CM5" s="49" t="s">
        <v>162</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159</v>
      </c>
      <c r="DI5" s="49" t="s">
        <v>149</v>
      </c>
      <c r="DJ5" s="49" t="s">
        <v>150</v>
      </c>
      <c r="DK5" s="49" t="s">
        <v>151</v>
      </c>
      <c r="DL5" s="49" t="s">
        <v>161</v>
      </c>
      <c r="DM5" s="49" t="s">
        <v>153</v>
      </c>
      <c r="DN5" s="49" t="s">
        <v>154</v>
      </c>
      <c r="DO5" s="49" t="s">
        <v>155</v>
      </c>
      <c r="DP5" s="49" t="s">
        <v>156</v>
      </c>
      <c r="DQ5" s="49" t="s">
        <v>157</v>
      </c>
      <c r="DR5" s="49" t="s">
        <v>158</v>
      </c>
      <c r="DS5" s="49" t="s">
        <v>163</v>
      </c>
      <c r="DT5" s="49" t="s">
        <v>164</v>
      </c>
      <c r="DU5" s="49" t="s">
        <v>150</v>
      </c>
      <c r="DV5" s="49" t="s">
        <v>151</v>
      </c>
      <c r="DW5" s="49" t="s">
        <v>165</v>
      </c>
      <c r="DX5" s="49" t="s">
        <v>153</v>
      </c>
      <c r="DY5" s="49" t="s">
        <v>154</v>
      </c>
      <c r="DZ5" s="49" t="s">
        <v>155</v>
      </c>
      <c r="EA5" s="49" t="s">
        <v>156</v>
      </c>
      <c r="EB5" s="49" t="s">
        <v>157</v>
      </c>
      <c r="EC5" s="49" t="s">
        <v>158</v>
      </c>
      <c r="ED5" s="49" t="s">
        <v>159</v>
      </c>
      <c r="EE5" s="49" t="s">
        <v>149</v>
      </c>
      <c r="EF5" s="49" t="s">
        <v>160</v>
      </c>
      <c r="EG5" s="49" t="s">
        <v>151</v>
      </c>
      <c r="EH5" s="49" t="s">
        <v>166</v>
      </c>
      <c r="EI5" s="49" t="s">
        <v>153</v>
      </c>
      <c r="EJ5" s="49" t="s">
        <v>154</v>
      </c>
      <c r="EK5" s="49" t="s">
        <v>155</v>
      </c>
      <c r="EL5" s="49" t="s">
        <v>156</v>
      </c>
      <c r="EM5" s="49" t="s">
        <v>157</v>
      </c>
      <c r="EN5" s="49" t="s">
        <v>158</v>
      </c>
      <c r="EO5" s="49" t="s">
        <v>163</v>
      </c>
      <c r="EP5" s="49" t="s">
        <v>149</v>
      </c>
      <c r="EQ5" s="49" t="s">
        <v>150</v>
      </c>
      <c r="ER5" s="49" t="s">
        <v>151</v>
      </c>
      <c r="ES5" s="49" t="s">
        <v>161</v>
      </c>
      <c r="ET5" s="49" t="s">
        <v>153</v>
      </c>
      <c r="EU5" s="49" t="s">
        <v>154</v>
      </c>
      <c r="EV5" s="49" t="s">
        <v>155</v>
      </c>
      <c r="EW5" s="49" t="s">
        <v>156</v>
      </c>
      <c r="EX5" s="49" t="s">
        <v>157</v>
      </c>
      <c r="EY5" s="49" t="s">
        <v>167</v>
      </c>
      <c r="EZ5" s="49" t="s">
        <v>159</v>
      </c>
      <c r="FA5" s="49" t="s">
        <v>149</v>
      </c>
      <c r="FB5" s="49" t="s">
        <v>160</v>
      </c>
      <c r="FC5" s="49" t="s">
        <v>151</v>
      </c>
      <c r="FD5" s="49" t="s">
        <v>152</v>
      </c>
      <c r="FE5" s="49" t="s">
        <v>153</v>
      </c>
      <c r="FF5" s="49" t="s">
        <v>154</v>
      </c>
      <c r="FG5" s="49" t="s">
        <v>155</v>
      </c>
      <c r="FH5" s="49" t="s">
        <v>156</v>
      </c>
      <c r="FI5" s="49" t="s">
        <v>157</v>
      </c>
      <c r="FJ5" s="49" t="s">
        <v>158</v>
      </c>
    </row>
    <row r="6" spans="1:166" s="54" customFormat="1" x14ac:dyDescent="0.2">
      <c r="A6" s="35" t="s">
        <v>168</v>
      </c>
      <c r="B6" s="50">
        <f>B8</f>
        <v>2023</v>
      </c>
      <c r="C6" s="50">
        <f t="shared" ref="C6:M6" si="2">C8</f>
        <v>28576</v>
      </c>
      <c r="D6" s="50">
        <f t="shared" si="2"/>
        <v>46</v>
      </c>
      <c r="E6" s="50">
        <f t="shared" si="2"/>
        <v>6</v>
      </c>
      <c r="F6" s="50">
        <f t="shared" si="2"/>
        <v>0</v>
      </c>
      <c r="G6" s="50">
        <f t="shared" si="2"/>
        <v>5</v>
      </c>
      <c r="H6" s="132" t="str">
        <f>IF(H8&lt;&gt;I8,H8,"")&amp;IF(I8&lt;&gt;J8,I8,"")&amp;"　"&amp;J8</f>
        <v>青森県一部事務組合下北医療センター　むつリハビリテーション病院</v>
      </c>
      <c r="I6" s="133"/>
      <c r="J6" s="134"/>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2</v>
      </c>
      <c r="R6" s="50" t="str">
        <f t="shared" si="3"/>
        <v>-</v>
      </c>
      <c r="S6" s="50" t="str">
        <f t="shared" si="3"/>
        <v>-</v>
      </c>
      <c r="T6" s="50" t="str">
        <f t="shared" si="3"/>
        <v>-</v>
      </c>
      <c r="U6" s="51" t="str">
        <f>U8</f>
        <v>-</v>
      </c>
      <c r="V6" s="51">
        <f>V8</f>
        <v>7054</v>
      </c>
      <c r="W6" s="50" t="str">
        <f>W8</f>
        <v>非該当</v>
      </c>
      <c r="X6" s="50" t="str">
        <f t="shared" ref="X6" si="4">X8</f>
        <v>非該当</v>
      </c>
      <c r="Y6" s="50" t="str">
        <f t="shared" si="3"/>
        <v>２５：１</v>
      </c>
      <c r="Z6" s="51" t="str">
        <f t="shared" si="3"/>
        <v>-</v>
      </c>
      <c r="AA6" s="51">
        <f t="shared" si="3"/>
        <v>120</v>
      </c>
      <c r="AB6" s="51" t="str">
        <f t="shared" si="3"/>
        <v>-</v>
      </c>
      <c r="AC6" s="51" t="str">
        <f t="shared" si="3"/>
        <v>-</v>
      </c>
      <c r="AD6" s="51" t="str">
        <f t="shared" si="3"/>
        <v>-</v>
      </c>
      <c r="AE6" s="51">
        <f t="shared" si="3"/>
        <v>120</v>
      </c>
      <c r="AF6" s="51" t="str">
        <f t="shared" si="3"/>
        <v>-</v>
      </c>
      <c r="AG6" s="51">
        <f t="shared" si="3"/>
        <v>80</v>
      </c>
      <c r="AH6" s="51">
        <f t="shared" si="3"/>
        <v>80</v>
      </c>
      <c r="AI6" s="52">
        <f>IF(AI8="-",NA(),AI8)</f>
        <v>101.3</v>
      </c>
      <c r="AJ6" s="52">
        <f t="shared" ref="AJ6:AR6" si="5">IF(AJ8="-",NA(),AJ8)</f>
        <v>92.6</v>
      </c>
      <c r="AK6" s="52">
        <f t="shared" si="5"/>
        <v>93.1</v>
      </c>
      <c r="AL6" s="52">
        <f t="shared" si="5"/>
        <v>81.5</v>
      </c>
      <c r="AM6" s="52">
        <f t="shared" si="5"/>
        <v>100.2</v>
      </c>
      <c r="AN6" s="52">
        <f t="shared" si="5"/>
        <v>96.9</v>
      </c>
      <c r="AO6" s="52">
        <f t="shared" si="5"/>
        <v>100.6</v>
      </c>
      <c r="AP6" s="52">
        <f t="shared" si="5"/>
        <v>105.9</v>
      </c>
      <c r="AQ6" s="52">
        <f t="shared" si="5"/>
        <v>104.3</v>
      </c>
      <c r="AR6" s="52">
        <f t="shared" si="5"/>
        <v>96.3</v>
      </c>
      <c r="AS6" s="52" t="str">
        <f>IF(AS8="-","【-】","【"&amp;SUBSTITUTE(TEXT(AS8,"#,##0.0"),"-","△")&amp;"】")</f>
        <v>【96.6】</v>
      </c>
      <c r="AT6" s="52">
        <f>IF(AT8="-",NA(),AT8)</f>
        <v>93</v>
      </c>
      <c r="AU6" s="52">
        <f t="shared" ref="AU6:BC6" si="6">IF(AU8="-",NA(),AU8)</f>
        <v>85.4</v>
      </c>
      <c r="AV6" s="52">
        <f t="shared" si="6"/>
        <v>79.5</v>
      </c>
      <c r="AW6" s="52">
        <f t="shared" si="6"/>
        <v>61.4</v>
      </c>
      <c r="AX6" s="52">
        <f t="shared" si="6"/>
        <v>53.3</v>
      </c>
      <c r="AY6" s="52">
        <f t="shared" si="6"/>
        <v>84.3</v>
      </c>
      <c r="AZ6" s="52">
        <f t="shared" si="6"/>
        <v>80.7</v>
      </c>
      <c r="BA6" s="52">
        <f t="shared" si="6"/>
        <v>82.2</v>
      </c>
      <c r="BB6" s="52">
        <f t="shared" si="6"/>
        <v>81.7</v>
      </c>
      <c r="BC6" s="52">
        <f t="shared" si="6"/>
        <v>81</v>
      </c>
      <c r="BD6" s="52" t="str">
        <f>IF(BD8="-","【-】","【"&amp;SUBSTITUTE(TEXT(BD8,"#,##0.0"),"-","△")&amp;"】")</f>
        <v>【86.6】</v>
      </c>
      <c r="BE6" s="52">
        <f>IF(BE8="-",NA(),BE8)</f>
        <v>93</v>
      </c>
      <c r="BF6" s="52">
        <f t="shared" ref="BF6:BN6" si="7">IF(BF8="-",NA(),BF8)</f>
        <v>85.4</v>
      </c>
      <c r="BG6" s="52">
        <f t="shared" si="7"/>
        <v>79.5</v>
      </c>
      <c r="BH6" s="52">
        <f t="shared" si="7"/>
        <v>61.4</v>
      </c>
      <c r="BI6" s="52">
        <f t="shared" si="7"/>
        <v>53.3</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92.1</v>
      </c>
      <c r="BQ6" s="52">
        <f t="shared" ref="BQ6:BY6" si="8">IF(BQ8="-",NA(),BQ8)</f>
        <v>86.7</v>
      </c>
      <c r="BR6" s="52">
        <f t="shared" si="8"/>
        <v>79.900000000000006</v>
      </c>
      <c r="BS6" s="52">
        <f t="shared" si="8"/>
        <v>60.2</v>
      </c>
      <c r="BT6" s="52">
        <f t="shared" si="8"/>
        <v>59.3</v>
      </c>
      <c r="BU6" s="52">
        <f t="shared" si="8"/>
        <v>70.400000000000006</v>
      </c>
      <c r="BV6" s="52">
        <f t="shared" si="8"/>
        <v>65.8</v>
      </c>
      <c r="BW6" s="52">
        <f t="shared" si="8"/>
        <v>65</v>
      </c>
      <c r="BX6" s="52">
        <f t="shared" si="8"/>
        <v>63.3</v>
      </c>
      <c r="BY6" s="52">
        <f t="shared" si="8"/>
        <v>64.7</v>
      </c>
      <c r="BZ6" s="52" t="str">
        <f>IF(BZ8="-","【-】","【"&amp;SUBSTITUTE(TEXT(BZ8,"#,##0.0"),"-","△")&amp;"】")</f>
        <v>【68.7】</v>
      </c>
      <c r="CA6" s="53">
        <f>IF(CA8="-",NA(),CA8)</f>
        <v>17423</v>
      </c>
      <c r="CB6" s="53">
        <f t="shared" ref="CB6:CJ6" si="9">IF(CB8="-",NA(),CB8)</f>
        <v>17607</v>
      </c>
      <c r="CC6" s="53">
        <f t="shared" si="9"/>
        <v>16652</v>
      </c>
      <c r="CD6" s="53">
        <f t="shared" si="9"/>
        <v>19671</v>
      </c>
      <c r="CE6" s="53">
        <f t="shared" si="9"/>
        <v>19270</v>
      </c>
      <c r="CF6" s="53">
        <f t="shared" si="9"/>
        <v>35788</v>
      </c>
      <c r="CG6" s="53">
        <f t="shared" si="9"/>
        <v>37855</v>
      </c>
      <c r="CH6" s="53">
        <f t="shared" si="9"/>
        <v>39289</v>
      </c>
      <c r="CI6" s="53">
        <f t="shared" si="9"/>
        <v>40846</v>
      </c>
      <c r="CJ6" s="53">
        <f t="shared" si="9"/>
        <v>41075</v>
      </c>
      <c r="CK6" s="52" t="str">
        <f>IF(CK8="-","【-】","【"&amp;SUBSTITUTE(TEXT(CK8,"#,##0"),"-","△")&amp;"】")</f>
        <v>【62,428】</v>
      </c>
      <c r="CL6" s="53">
        <f>IF(CL8="-",NA(),CL8)</f>
        <v>7640</v>
      </c>
      <c r="CM6" s="53">
        <f t="shared" ref="CM6:CU6" si="10">IF(CM8="-",NA(),CM8)</f>
        <v>8111</v>
      </c>
      <c r="CN6" s="53">
        <f t="shared" si="10"/>
        <v>8423</v>
      </c>
      <c r="CO6" s="53">
        <f t="shared" si="10"/>
        <v>623</v>
      </c>
      <c r="CP6" s="53">
        <f t="shared" si="10"/>
        <v>435</v>
      </c>
      <c r="CQ6" s="53">
        <f t="shared" si="10"/>
        <v>10602</v>
      </c>
      <c r="CR6" s="53">
        <f t="shared" si="10"/>
        <v>11234</v>
      </c>
      <c r="CS6" s="53">
        <f t="shared" si="10"/>
        <v>11512</v>
      </c>
      <c r="CT6" s="53">
        <f t="shared" si="10"/>
        <v>11831</v>
      </c>
      <c r="CU6" s="53">
        <f t="shared" si="10"/>
        <v>11652</v>
      </c>
      <c r="CV6" s="52" t="str">
        <f>IF(CV8="-","【-】","【"&amp;SUBSTITUTE(TEXT(CV8,"#,##0"),"-","△")&amp;"】")</f>
        <v>【18,236】</v>
      </c>
      <c r="CW6" s="52">
        <f>IF(CW8="-",NA(),CW8)</f>
        <v>68.3</v>
      </c>
      <c r="CX6" s="52">
        <f t="shared" ref="CX6:DF6" si="11">IF(CX8="-",NA(),CX8)</f>
        <v>73.400000000000006</v>
      </c>
      <c r="CY6" s="52">
        <f t="shared" si="11"/>
        <v>78.8</v>
      </c>
      <c r="CZ6" s="52">
        <f t="shared" si="11"/>
        <v>95.6</v>
      </c>
      <c r="DA6" s="52">
        <f t="shared" si="11"/>
        <v>104.3</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7.6</v>
      </c>
      <c r="DI6" s="52">
        <f t="shared" ref="DI6:DQ6" si="12">IF(DI8="-",NA(),DI8)</f>
        <v>8.3000000000000007</v>
      </c>
      <c r="DJ6" s="52">
        <f t="shared" si="12"/>
        <v>7.3</v>
      </c>
      <c r="DK6" s="52">
        <f t="shared" si="12"/>
        <v>6.5</v>
      </c>
      <c r="DL6" s="52">
        <f t="shared" si="12"/>
        <v>7.7</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5.7</v>
      </c>
      <c r="DU6" s="52">
        <f t="shared" si="13"/>
        <v>11.9</v>
      </c>
      <c r="DV6" s="52">
        <f t="shared" si="13"/>
        <v>25.7</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64</v>
      </c>
      <c r="EE6" s="52">
        <f t="shared" ref="EE6:EM6" si="14">IF(EE8="-",NA(),EE8)</f>
        <v>67.7</v>
      </c>
      <c r="EF6" s="52">
        <f t="shared" si="14"/>
        <v>69.7</v>
      </c>
      <c r="EG6" s="52">
        <f t="shared" si="14"/>
        <v>72.2</v>
      </c>
      <c r="EH6" s="52">
        <f t="shared" si="14"/>
        <v>60.8</v>
      </c>
      <c r="EI6" s="52">
        <f t="shared" si="14"/>
        <v>54.6</v>
      </c>
      <c r="EJ6" s="52">
        <f t="shared" si="14"/>
        <v>56.9</v>
      </c>
      <c r="EK6" s="52">
        <f t="shared" si="14"/>
        <v>58.1</v>
      </c>
      <c r="EL6" s="52">
        <f t="shared" si="14"/>
        <v>59.4</v>
      </c>
      <c r="EM6" s="52">
        <f t="shared" si="14"/>
        <v>59.1</v>
      </c>
      <c r="EN6" s="52" t="str">
        <f>IF(EN8="-","【-】","【"&amp;SUBSTITUTE(TEXT(EN8,"#,##0.0"),"-","△")&amp;"】")</f>
        <v>【57.0】</v>
      </c>
      <c r="EO6" s="52">
        <f>IF(EO8="-",NA(),EO8)</f>
        <v>71.3</v>
      </c>
      <c r="EP6" s="52">
        <f t="shared" ref="EP6:EX6" si="15">IF(EP8="-",NA(),EP8)</f>
        <v>71.5</v>
      </c>
      <c r="EQ6" s="52">
        <f t="shared" si="15"/>
        <v>71.599999999999994</v>
      </c>
      <c r="ER6" s="52">
        <f t="shared" si="15"/>
        <v>73.400000000000006</v>
      </c>
      <c r="ES6" s="52">
        <f t="shared" si="15"/>
        <v>42.4</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10344567</v>
      </c>
      <c r="FA6" s="53">
        <f t="shared" ref="FA6:FI6" si="16">IF(FA8="-",NA(),FA8)</f>
        <v>10421758</v>
      </c>
      <c r="FB6" s="53">
        <f t="shared" si="16"/>
        <v>10510417</v>
      </c>
      <c r="FC6" s="53">
        <f t="shared" si="16"/>
        <v>10572117</v>
      </c>
      <c r="FD6" s="53">
        <f t="shared" si="16"/>
        <v>12944625</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169</v>
      </c>
      <c r="B7" s="50">
        <f t="shared" ref="B7:AH7" si="17">B8</f>
        <v>2023</v>
      </c>
      <c r="C7" s="50">
        <f t="shared" si="17"/>
        <v>28576</v>
      </c>
      <c r="D7" s="50">
        <f t="shared" si="17"/>
        <v>46</v>
      </c>
      <c r="E7" s="50">
        <f t="shared" si="17"/>
        <v>6</v>
      </c>
      <c r="F7" s="50">
        <f t="shared" si="17"/>
        <v>0</v>
      </c>
      <c r="G7" s="50">
        <f t="shared" si="17"/>
        <v>5</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2</v>
      </c>
      <c r="R7" s="50" t="str">
        <f t="shared" si="17"/>
        <v>-</v>
      </c>
      <c r="S7" s="50" t="str">
        <f t="shared" si="17"/>
        <v>-</v>
      </c>
      <c r="T7" s="50" t="str">
        <f t="shared" si="17"/>
        <v>-</v>
      </c>
      <c r="U7" s="51" t="str">
        <f>U8</f>
        <v>-</v>
      </c>
      <c r="V7" s="51">
        <f>V8</f>
        <v>7054</v>
      </c>
      <c r="W7" s="50" t="str">
        <f>W8</f>
        <v>非該当</v>
      </c>
      <c r="X7" s="50" t="str">
        <f t="shared" si="17"/>
        <v>非該当</v>
      </c>
      <c r="Y7" s="50" t="str">
        <f t="shared" si="17"/>
        <v>２５：１</v>
      </c>
      <c r="Z7" s="51" t="str">
        <f t="shared" si="17"/>
        <v>-</v>
      </c>
      <c r="AA7" s="51">
        <f t="shared" si="17"/>
        <v>120</v>
      </c>
      <c r="AB7" s="51" t="str">
        <f t="shared" si="17"/>
        <v>-</v>
      </c>
      <c r="AC7" s="51" t="str">
        <f t="shared" si="17"/>
        <v>-</v>
      </c>
      <c r="AD7" s="51" t="str">
        <f t="shared" si="17"/>
        <v>-</v>
      </c>
      <c r="AE7" s="51">
        <f t="shared" si="17"/>
        <v>120</v>
      </c>
      <c r="AF7" s="51" t="str">
        <f t="shared" si="17"/>
        <v>-</v>
      </c>
      <c r="AG7" s="51">
        <f t="shared" si="17"/>
        <v>80</v>
      </c>
      <c r="AH7" s="51">
        <f t="shared" si="17"/>
        <v>80</v>
      </c>
      <c r="AI7" s="52">
        <f>AI8</f>
        <v>101.3</v>
      </c>
      <c r="AJ7" s="52">
        <f t="shared" ref="AJ7:AR7" si="18">AJ8</f>
        <v>92.6</v>
      </c>
      <c r="AK7" s="52">
        <f t="shared" si="18"/>
        <v>93.1</v>
      </c>
      <c r="AL7" s="52">
        <f t="shared" si="18"/>
        <v>81.5</v>
      </c>
      <c r="AM7" s="52">
        <f t="shared" si="18"/>
        <v>100.2</v>
      </c>
      <c r="AN7" s="52">
        <f t="shared" si="18"/>
        <v>96.9</v>
      </c>
      <c r="AO7" s="52">
        <f t="shared" si="18"/>
        <v>100.6</v>
      </c>
      <c r="AP7" s="52">
        <f t="shared" si="18"/>
        <v>105.9</v>
      </c>
      <c r="AQ7" s="52">
        <f t="shared" si="18"/>
        <v>104.3</v>
      </c>
      <c r="AR7" s="52">
        <f t="shared" si="18"/>
        <v>96.3</v>
      </c>
      <c r="AS7" s="52"/>
      <c r="AT7" s="52">
        <f>AT8</f>
        <v>93</v>
      </c>
      <c r="AU7" s="52">
        <f t="shared" ref="AU7:BC7" si="19">AU8</f>
        <v>85.4</v>
      </c>
      <c r="AV7" s="52">
        <f t="shared" si="19"/>
        <v>79.5</v>
      </c>
      <c r="AW7" s="52">
        <f t="shared" si="19"/>
        <v>61.4</v>
      </c>
      <c r="AX7" s="52">
        <f t="shared" si="19"/>
        <v>53.3</v>
      </c>
      <c r="AY7" s="52">
        <f t="shared" si="19"/>
        <v>84.3</v>
      </c>
      <c r="AZ7" s="52">
        <f t="shared" si="19"/>
        <v>80.7</v>
      </c>
      <c r="BA7" s="52">
        <f t="shared" si="19"/>
        <v>82.2</v>
      </c>
      <c r="BB7" s="52">
        <f t="shared" si="19"/>
        <v>81.7</v>
      </c>
      <c r="BC7" s="52">
        <f t="shared" si="19"/>
        <v>81</v>
      </c>
      <c r="BD7" s="52"/>
      <c r="BE7" s="52">
        <f>BE8</f>
        <v>93</v>
      </c>
      <c r="BF7" s="52">
        <f t="shared" ref="BF7:BN7" si="20">BF8</f>
        <v>85.4</v>
      </c>
      <c r="BG7" s="52">
        <f t="shared" si="20"/>
        <v>79.5</v>
      </c>
      <c r="BH7" s="52">
        <f t="shared" si="20"/>
        <v>61.4</v>
      </c>
      <c r="BI7" s="52">
        <f t="shared" si="20"/>
        <v>53.3</v>
      </c>
      <c r="BJ7" s="52">
        <f t="shared" si="20"/>
        <v>80.599999999999994</v>
      </c>
      <c r="BK7" s="52">
        <f t="shared" si="20"/>
        <v>77.099999999999994</v>
      </c>
      <c r="BL7" s="52">
        <f t="shared" si="20"/>
        <v>78.599999999999994</v>
      </c>
      <c r="BM7" s="52">
        <f t="shared" si="20"/>
        <v>78.099999999999994</v>
      </c>
      <c r="BN7" s="52">
        <f t="shared" si="20"/>
        <v>77.5</v>
      </c>
      <c r="BO7" s="52"/>
      <c r="BP7" s="52">
        <f>BP8</f>
        <v>92.1</v>
      </c>
      <c r="BQ7" s="52">
        <f t="shared" ref="BQ7:BY7" si="21">BQ8</f>
        <v>86.7</v>
      </c>
      <c r="BR7" s="52">
        <f t="shared" si="21"/>
        <v>79.900000000000006</v>
      </c>
      <c r="BS7" s="52">
        <f t="shared" si="21"/>
        <v>60.2</v>
      </c>
      <c r="BT7" s="52">
        <f t="shared" si="21"/>
        <v>59.3</v>
      </c>
      <c r="BU7" s="52">
        <f t="shared" si="21"/>
        <v>70.400000000000006</v>
      </c>
      <c r="BV7" s="52">
        <f t="shared" si="21"/>
        <v>65.8</v>
      </c>
      <c r="BW7" s="52">
        <f t="shared" si="21"/>
        <v>65</v>
      </c>
      <c r="BX7" s="52">
        <f t="shared" si="21"/>
        <v>63.3</v>
      </c>
      <c r="BY7" s="52">
        <f t="shared" si="21"/>
        <v>64.7</v>
      </c>
      <c r="BZ7" s="52"/>
      <c r="CA7" s="53">
        <f>CA8</f>
        <v>17423</v>
      </c>
      <c r="CB7" s="53">
        <f t="shared" ref="CB7:CJ7" si="22">CB8</f>
        <v>17607</v>
      </c>
      <c r="CC7" s="53">
        <f t="shared" si="22"/>
        <v>16652</v>
      </c>
      <c r="CD7" s="53">
        <f t="shared" si="22"/>
        <v>19671</v>
      </c>
      <c r="CE7" s="53">
        <f t="shared" si="22"/>
        <v>19270</v>
      </c>
      <c r="CF7" s="53">
        <f t="shared" si="22"/>
        <v>35788</v>
      </c>
      <c r="CG7" s="53">
        <f t="shared" si="22"/>
        <v>37855</v>
      </c>
      <c r="CH7" s="53">
        <f t="shared" si="22"/>
        <v>39289</v>
      </c>
      <c r="CI7" s="53">
        <f t="shared" si="22"/>
        <v>40846</v>
      </c>
      <c r="CJ7" s="53">
        <f t="shared" si="22"/>
        <v>41075</v>
      </c>
      <c r="CK7" s="52"/>
      <c r="CL7" s="53">
        <f>CL8</f>
        <v>7640</v>
      </c>
      <c r="CM7" s="53">
        <f t="shared" ref="CM7:CU7" si="23">CM8</f>
        <v>8111</v>
      </c>
      <c r="CN7" s="53">
        <f t="shared" si="23"/>
        <v>8423</v>
      </c>
      <c r="CO7" s="53">
        <f t="shared" si="23"/>
        <v>623</v>
      </c>
      <c r="CP7" s="53">
        <f t="shared" si="23"/>
        <v>435</v>
      </c>
      <c r="CQ7" s="53">
        <f t="shared" si="23"/>
        <v>10602</v>
      </c>
      <c r="CR7" s="53">
        <f t="shared" si="23"/>
        <v>11234</v>
      </c>
      <c r="CS7" s="53">
        <f t="shared" si="23"/>
        <v>11512</v>
      </c>
      <c r="CT7" s="53">
        <f t="shared" si="23"/>
        <v>11831</v>
      </c>
      <c r="CU7" s="53">
        <f t="shared" si="23"/>
        <v>11652</v>
      </c>
      <c r="CV7" s="52"/>
      <c r="CW7" s="52">
        <f>CW8</f>
        <v>68.3</v>
      </c>
      <c r="CX7" s="52">
        <f t="shared" ref="CX7:DF7" si="24">CX8</f>
        <v>73.400000000000006</v>
      </c>
      <c r="CY7" s="52">
        <f t="shared" si="24"/>
        <v>78.8</v>
      </c>
      <c r="CZ7" s="52">
        <f t="shared" si="24"/>
        <v>95.6</v>
      </c>
      <c r="DA7" s="52">
        <f t="shared" si="24"/>
        <v>104.3</v>
      </c>
      <c r="DB7" s="52">
        <f t="shared" si="24"/>
        <v>63.3</v>
      </c>
      <c r="DC7" s="52">
        <f t="shared" si="24"/>
        <v>68.5</v>
      </c>
      <c r="DD7" s="52">
        <f t="shared" si="24"/>
        <v>67.099999999999994</v>
      </c>
      <c r="DE7" s="52">
        <f t="shared" si="24"/>
        <v>66.900000000000006</v>
      </c>
      <c r="DF7" s="52">
        <f t="shared" si="24"/>
        <v>68.099999999999994</v>
      </c>
      <c r="DG7" s="52"/>
      <c r="DH7" s="52">
        <f>DH8</f>
        <v>7.6</v>
      </c>
      <c r="DI7" s="52">
        <f t="shared" ref="DI7:DQ7" si="25">DI8</f>
        <v>8.3000000000000007</v>
      </c>
      <c r="DJ7" s="52">
        <f t="shared" si="25"/>
        <v>7.3</v>
      </c>
      <c r="DK7" s="52">
        <f t="shared" si="25"/>
        <v>6.5</v>
      </c>
      <c r="DL7" s="52">
        <f t="shared" si="25"/>
        <v>7.7</v>
      </c>
      <c r="DM7" s="52">
        <f t="shared" si="25"/>
        <v>17.5</v>
      </c>
      <c r="DN7" s="52">
        <f t="shared" si="25"/>
        <v>17.5</v>
      </c>
      <c r="DO7" s="52">
        <f t="shared" si="25"/>
        <v>17.3</v>
      </c>
      <c r="DP7" s="52">
        <f t="shared" si="25"/>
        <v>17.899999999999999</v>
      </c>
      <c r="DQ7" s="52">
        <f t="shared" si="25"/>
        <v>18</v>
      </c>
      <c r="DR7" s="52"/>
      <c r="DS7" s="52">
        <f>DS8</f>
        <v>0</v>
      </c>
      <c r="DT7" s="52">
        <f t="shared" ref="DT7:EB7" si="26">DT8</f>
        <v>5.7</v>
      </c>
      <c r="DU7" s="52">
        <f t="shared" si="26"/>
        <v>11.9</v>
      </c>
      <c r="DV7" s="52">
        <f t="shared" si="26"/>
        <v>25.7</v>
      </c>
      <c r="DW7" s="52">
        <f t="shared" si="26"/>
        <v>0</v>
      </c>
      <c r="DX7" s="52">
        <f t="shared" si="26"/>
        <v>120.5</v>
      </c>
      <c r="DY7" s="52">
        <f t="shared" si="26"/>
        <v>124.2</v>
      </c>
      <c r="DZ7" s="52">
        <f t="shared" si="26"/>
        <v>121.6</v>
      </c>
      <c r="EA7" s="52">
        <f t="shared" si="26"/>
        <v>118.9</v>
      </c>
      <c r="EB7" s="52">
        <f t="shared" si="26"/>
        <v>121.9</v>
      </c>
      <c r="EC7" s="52"/>
      <c r="ED7" s="52">
        <f>ED8</f>
        <v>64</v>
      </c>
      <c r="EE7" s="52">
        <f t="shared" ref="EE7:EM7" si="27">EE8</f>
        <v>67.7</v>
      </c>
      <c r="EF7" s="52">
        <f t="shared" si="27"/>
        <v>69.7</v>
      </c>
      <c r="EG7" s="52">
        <f t="shared" si="27"/>
        <v>72.2</v>
      </c>
      <c r="EH7" s="52">
        <f t="shared" si="27"/>
        <v>60.8</v>
      </c>
      <c r="EI7" s="52">
        <f t="shared" si="27"/>
        <v>54.6</v>
      </c>
      <c r="EJ7" s="52">
        <f t="shared" si="27"/>
        <v>56.9</v>
      </c>
      <c r="EK7" s="52">
        <f t="shared" si="27"/>
        <v>58.1</v>
      </c>
      <c r="EL7" s="52">
        <f t="shared" si="27"/>
        <v>59.4</v>
      </c>
      <c r="EM7" s="52">
        <f t="shared" si="27"/>
        <v>59.1</v>
      </c>
      <c r="EN7" s="52"/>
      <c r="EO7" s="52">
        <f>EO8</f>
        <v>71.3</v>
      </c>
      <c r="EP7" s="52">
        <f t="shared" ref="EP7:EX7" si="28">EP8</f>
        <v>71.5</v>
      </c>
      <c r="EQ7" s="52">
        <f t="shared" si="28"/>
        <v>71.599999999999994</v>
      </c>
      <c r="ER7" s="52">
        <f t="shared" si="28"/>
        <v>73.400000000000006</v>
      </c>
      <c r="ES7" s="52">
        <f t="shared" si="28"/>
        <v>42.4</v>
      </c>
      <c r="ET7" s="52">
        <f t="shared" si="28"/>
        <v>71.7</v>
      </c>
      <c r="EU7" s="52">
        <f t="shared" si="28"/>
        <v>72.900000000000006</v>
      </c>
      <c r="EV7" s="52">
        <f t="shared" si="28"/>
        <v>73.900000000000006</v>
      </c>
      <c r="EW7" s="52">
        <f t="shared" si="28"/>
        <v>74.3</v>
      </c>
      <c r="EX7" s="52">
        <f t="shared" si="28"/>
        <v>72.2</v>
      </c>
      <c r="EY7" s="52"/>
      <c r="EZ7" s="53">
        <f>EZ8</f>
        <v>10344567</v>
      </c>
      <c r="FA7" s="53">
        <f t="shared" ref="FA7:FI7" si="29">FA8</f>
        <v>10421758</v>
      </c>
      <c r="FB7" s="53">
        <f t="shared" si="29"/>
        <v>10510417</v>
      </c>
      <c r="FC7" s="53">
        <f t="shared" si="29"/>
        <v>10572117</v>
      </c>
      <c r="FD7" s="53">
        <f t="shared" si="29"/>
        <v>12944625</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28576</v>
      </c>
      <c r="D8" s="55">
        <v>46</v>
      </c>
      <c r="E8" s="55">
        <v>6</v>
      </c>
      <c r="F8" s="55">
        <v>0</v>
      </c>
      <c r="G8" s="55">
        <v>5</v>
      </c>
      <c r="H8" s="55" t="s">
        <v>170</v>
      </c>
      <c r="I8" s="55" t="s">
        <v>171</v>
      </c>
      <c r="J8" s="55" t="s">
        <v>172</v>
      </c>
      <c r="K8" s="55" t="s">
        <v>173</v>
      </c>
      <c r="L8" s="55" t="s">
        <v>174</v>
      </c>
      <c r="M8" s="55" t="s">
        <v>175</v>
      </c>
      <c r="N8" s="55" t="s">
        <v>176</v>
      </c>
      <c r="O8" s="55" t="s">
        <v>177</v>
      </c>
      <c r="P8" s="55" t="s">
        <v>178</v>
      </c>
      <c r="Q8" s="56">
        <v>2</v>
      </c>
      <c r="R8" s="55" t="s">
        <v>40</v>
      </c>
      <c r="S8" s="55" t="s">
        <v>40</v>
      </c>
      <c r="T8" s="55" t="s">
        <v>40</v>
      </c>
      <c r="U8" s="56" t="s">
        <v>40</v>
      </c>
      <c r="V8" s="56">
        <v>7054</v>
      </c>
      <c r="W8" s="55" t="s">
        <v>179</v>
      </c>
      <c r="X8" s="55" t="s">
        <v>179</v>
      </c>
      <c r="Y8" s="57" t="s">
        <v>180</v>
      </c>
      <c r="Z8" s="56" t="s">
        <v>40</v>
      </c>
      <c r="AA8" s="56">
        <v>120</v>
      </c>
      <c r="AB8" s="56" t="s">
        <v>40</v>
      </c>
      <c r="AC8" s="56" t="s">
        <v>40</v>
      </c>
      <c r="AD8" s="56" t="s">
        <v>40</v>
      </c>
      <c r="AE8" s="56">
        <v>120</v>
      </c>
      <c r="AF8" s="56" t="s">
        <v>40</v>
      </c>
      <c r="AG8" s="56">
        <v>80</v>
      </c>
      <c r="AH8" s="56">
        <v>80</v>
      </c>
      <c r="AI8" s="58">
        <v>101.3</v>
      </c>
      <c r="AJ8" s="58">
        <v>92.6</v>
      </c>
      <c r="AK8" s="58">
        <v>93.1</v>
      </c>
      <c r="AL8" s="58">
        <v>81.5</v>
      </c>
      <c r="AM8" s="58">
        <v>100.2</v>
      </c>
      <c r="AN8" s="58">
        <v>96.9</v>
      </c>
      <c r="AO8" s="58">
        <v>100.6</v>
      </c>
      <c r="AP8" s="58">
        <v>105.9</v>
      </c>
      <c r="AQ8" s="58">
        <v>104.3</v>
      </c>
      <c r="AR8" s="58">
        <v>96.3</v>
      </c>
      <c r="AS8" s="58">
        <v>96.6</v>
      </c>
      <c r="AT8" s="58">
        <v>93</v>
      </c>
      <c r="AU8" s="58">
        <v>85.4</v>
      </c>
      <c r="AV8" s="58">
        <v>79.5</v>
      </c>
      <c r="AW8" s="58">
        <v>61.4</v>
      </c>
      <c r="AX8" s="58">
        <v>53.3</v>
      </c>
      <c r="AY8" s="58">
        <v>84.3</v>
      </c>
      <c r="AZ8" s="58">
        <v>80.7</v>
      </c>
      <c r="BA8" s="58">
        <v>82.2</v>
      </c>
      <c r="BB8" s="58">
        <v>81.7</v>
      </c>
      <c r="BC8" s="58">
        <v>81</v>
      </c>
      <c r="BD8" s="58">
        <v>86.6</v>
      </c>
      <c r="BE8" s="59">
        <v>93</v>
      </c>
      <c r="BF8" s="59">
        <v>85.4</v>
      </c>
      <c r="BG8" s="59">
        <v>79.5</v>
      </c>
      <c r="BH8" s="59">
        <v>61.4</v>
      </c>
      <c r="BI8" s="59">
        <v>53.3</v>
      </c>
      <c r="BJ8" s="59">
        <v>80.599999999999994</v>
      </c>
      <c r="BK8" s="59">
        <v>77.099999999999994</v>
      </c>
      <c r="BL8" s="59">
        <v>78.599999999999994</v>
      </c>
      <c r="BM8" s="59">
        <v>78.099999999999994</v>
      </c>
      <c r="BN8" s="59">
        <v>77.5</v>
      </c>
      <c r="BO8" s="59">
        <v>83.9</v>
      </c>
      <c r="BP8" s="58">
        <v>92.1</v>
      </c>
      <c r="BQ8" s="58">
        <v>86.7</v>
      </c>
      <c r="BR8" s="58">
        <v>79.900000000000006</v>
      </c>
      <c r="BS8" s="58">
        <v>60.2</v>
      </c>
      <c r="BT8" s="58">
        <v>59.3</v>
      </c>
      <c r="BU8" s="58">
        <v>70.400000000000006</v>
      </c>
      <c r="BV8" s="58">
        <v>65.8</v>
      </c>
      <c r="BW8" s="58">
        <v>65</v>
      </c>
      <c r="BX8" s="58">
        <v>63.3</v>
      </c>
      <c r="BY8" s="58">
        <v>64.7</v>
      </c>
      <c r="BZ8" s="58">
        <v>68.7</v>
      </c>
      <c r="CA8" s="59">
        <v>17423</v>
      </c>
      <c r="CB8" s="59">
        <v>17607</v>
      </c>
      <c r="CC8" s="59">
        <v>16652</v>
      </c>
      <c r="CD8" s="59">
        <v>19671</v>
      </c>
      <c r="CE8" s="59">
        <v>19270</v>
      </c>
      <c r="CF8" s="59">
        <v>35788</v>
      </c>
      <c r="CG8" s="59">
        <v>37855</v>
      </c>
      <c r="CH8" s="59">
        <v>39289</v>
      </c>
      <c r="CI8" s="59">
        <v>40846</v>
      </c>
      <c r="CJ8" s="59">
        <v>41075</v>
      </c>
      <c r="CK8" s="58">
        <v>62428</v>
      </c>
      <c r="CL8" s="59">
        <v>7640</v>
      </c>
      <c r="CM8" s="59">
        <v>8111</v>
      </c>
      <c r="CN8" s="59">
        <v>8423</v>
      </c>
      <c r="CO8" s="59">
        <v>623</v>
      </c>
      <c r="CP8" s="59">
        <v>435</v>
      </c>
      <c r="CQ8" s="59">
        <v>10602</v>
      </c>
      <c r="CR8" s="59">
        <v>11234</v>
      </c>
      <c r="CS8" s="59">
        <v>11512</v>
      </c>
      <c r="CT8" s="59">
        <v>11831</v>
      </c>
      <c r="CU8" s="59">
        <v>11652</v>
      </c>
      <c r="CV8" s="58">
        <v>18236</v>
      </c>
      <c r="CW8" s="59">
        <v>68.3</v>
      </c>
      <c r="CX8" s="59">
        <v>73.400000000000006</v>
      </c>
      <c r="CY8" s="59">
        <v>78.8</v>
      </c>
      <c r="CZ8" s="59">
        <v>95.6</v>
      </c>
      <c r="DA8" s="59">
        <v>104.3</v>
      </c>
      <c r="DB8" s="59">
        <v>63.3</v>
      </c>
      <c r="DC8" s="59">
        <v>68.5</v>
      </c>
      <c r="DD8" s="59">
        <v>67.099999999999994</v>
      </c>
      <c r="DE8" s="59">
        <v>66.900000000000006</v>
      </c>
      <c r="DF8" s="59">
        <v>68.099999999999994</v>
      </c>
      <c r="DG8" s="59">
        <v>56.1</v>
      </c>
      <c r="DH8" s="59">
        <v>7.6</v>
      </c>
      <c r="DI8" s="59">
        <v>8.3000000000000007</v>
      </c>
      <c r="DJ8" s="59">
        <v>7.3</v>
      </c>
      <c r="DK8" s="59">
        <v>6.5</v>
      </c>
      <c r="DL8" s="59">
        <v>7.7</v>
      </c>
      <c r="DM8" s="59">
        <v>17.5</v>
      </c>
      <c r="DN8" s="59">
        <v>17.5</v>
      </c>
      <c r="DO8" s="59">
        <v>17.3</v>
      </c>
      <c r="DP8" s="59">
        <v>17.899999999999999</v>
      </c>
      <c r="DQ8" s="59">
        <v>18</v>
      </c>
      <c r="DR8" s="59">
        <v>26.4</v>
      </c>
      <c r="DS8" s="59">
        <v>0</v>
      </c>
      <c r="DT8" s="59">
        <v>5.7</v>
      </c>
      <c r="DU8" s="59">
        <v>11.9</v>
      </c>
      <c r="DV8" s="59">
        <v>25.7</v>
      </c>
      <c r="DW8" s="59">
        <v>0</v>
      </c>
      <c r="DX8" s="59">
        <v>120.5</v>
      </c>
      <c r="DY8" s="59">
        <v>124.2</v>
      </c>
      <c r="DZ8" s="59">
        <v>121.6</v>
      </c>
      <c r="EA8" s="59">
        <v>118.9</v>
      </c>
      <c r="EB8" s="59">
        <v>121.9</v>
      </c>
      <c r="EC8" s="59">
        <v>54.5</v>
      </c>
      <c r="ED8" s="58">
        <v>64</v>
      </c>
      <c r="EE8" s="58">
        <v>67.7</v>
      </c>
      <c r="EF8" s="58">
        <v>69.7</v>
      </c>
      <c r="EG8" s="58">
        <v>72.2</v>
      </c>
      <c r="EH8" s="58">
        <v>60.8</v>
      </c>
      <c r="EI8" s="58">
        <v>54.6</v>
      </c>
      <c r="EJ8" s="58">
        <v>56.9</v>
      </c>
      <c r="EK8" s="58">
        <v>58.1</v>
      </c>
      <c r="EL8" s="58">
        <v>59.4</v>
      </c>
      <c r="EM8" s="58">
        <v>59.1</v>
      </c>
      <c r="EN8" s="58">
        <v>57</v>
      </c>
      <c r="EO8" s="58">
        <v>71.3</v>
      </c>
      <c r="EP8" s="58">
        <v>71.5</v>
      </c>
      <c r="EQ8" s="58">
        <v>71.599999999999994</v>
      </c>
      <c r="ER8" s="58">
        <v>73.400000000000006</v>
      </c>
      <c r="ES8" s="58">
        <v>42.4</v>
      </c>
      <c r="ET8" s="58">
        <v>71.7</v>
      </c>
      <c r="EU8" s="58">
        <v>72.900000000000006</v>
      </c>
      <c r="EV8" s="58">
        <v>73.900000000000006</v>
      </c>
      <c r="EW8" s="58">
        <v>74.3</v>
      </c>
      <c r="EX8" s="58">
        <v>72.2</v>
      </c>
      <c r="EY8" s="58">
        <v>70.400000000000006</v>
      </c>
      <c r="EZ8" s="59">
        <v>10344567</v>
      </c>
      <c r="FA8" s="59">
        <v>10421758</v>
      </c>
      <c r="FB8" s="59">
        <v>10510417</v>
      </c>
      <c r="FC8" s="59">
        <v>10572117</v>
      </c>
      <c r="FD8" s="59">
        <v>12944625</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