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ilesv1\300_理財\342 経営比較分析表の策定\Ｒ６\250120 経営比較分析表の分析等について（依頼）\4.理財G員作業用\2.各事業担当作業用★\06 病院\216 つがる西北五広域連合 確認中\"/>
    </mc:Choice>
  </mc:AlternateContent>
  <xr:revisionPtr revIDLastSave="0" documentId="13_ncr:1_{E120905D-9D22-44EA-9BC8-295278B20B31}" xr6:coauthVersionLast="47" xr6:coauthVersionMax="47" xr10:uidLastSave="{00000000-0000-0000-0000-000000000000}"/>
  <workbookProtection workbookAlgorithmName="SHA-512" workbookHashValue="GnrvumXlciI3qZ/w/uK5hdSkeDXVqMsCvS0VzIdlP7mVzNbrc8M2gxQi1lqVy9NETroLTcfZO0icgKzH4ZIxbQ==" workbookSaltValue="LBIz8rvhby6WjDVSZnxHng==" workbookSpinCount="100000" lockStructure="1"/>
  <bookViews>
    <workbookView xWindow="28680" yWindow="1215" windowWidth="29040" windowHeight="164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LK80" i="4" s="1"/>
  <c r="FF7" i="5"/>
  <c r="KV80" i="4" s="1"/>
  <c r="FE7" i="5"/>
  <c r="FD7" i="5"/>
  <c r="FC7" i="5"/>
  <c r="FB7" i="5"/>
  <c r="FA7" i="5"/>
  <c r="EZ7" i="5"/>
  <c r="EX7" i="5"/>
  <c r="JB80" i="4" s="1"/>
  <c r="EW7" i="5"/>
  <c r="IM80" i="4" s="1"/>
  <c r="EV7" i="5"/>
  <c r="HX80" i="4" s="1"/>
  <c r="EU7" i="5"/>
  <c r="ET7" i="5"/>
  <c r="ES7" i="5"/>
  <c r="ER7" i="5"/>
  <c r="IM79" i="4" s="1"/>
  <c r="EQ7" i="5"/>
  <c r="HX79" i="4" s="1"/>
  <c r="EP7" i="5"/>
  <c r="HI79" i="4" s="1"/>
  <c r="EO7" i="5"/>
  <c r="GT79" i="4" s="1"/>
  <c r="EM7" i="5"/>
  <c r="FO80" i="4" s="1"/>
  <c r="EL7" i="5"/>
  <c r="EZ80" i="4" s="1"/>
  <c r="EK7" i="5"/>
  <c r="EK80" i="4" s="1"/>
  <c r="EJ7" i="5"/>
  <c r="DV80" i="4" s="1"/>
  <c r="EI7" i="5"/>
  <c r="EH7" i="5"/>
  <c r="EG7" i="5"/>
  <c r="EZ79" i="4" s="1"/>
  <c r="EF7" i="5"/>
  <c r="EK79" i="4" s="1"/>
  <c r="EE7" i="5"/>
  <c r="ED7" i="5"/>
  <c r="EB7" i="5"/>
  <c r="BX80" i="4" s="1"/>
  <c r="EA7" i="5"/>
  <c r="DZ7" i="5"/>
  <c r="DY7" i="5"/>
  <c r="DX7" i="5"/>
  <c r="P80" i="4" s="1"/>
  <c r="DW7" i="5"/>
  <c r="BX79" i="4" s="1"/>
  <c r="DV7" i="5"/>
  <c r="BI79" i="4" s="1"/>
  <c r="DU7" i="5"/>
  <c r="DT7" i="5"/>
  <c r="DS7" i="5"/>
  <c r="P79" i="4" s="1"/>
  <c r="DQ7" i="5"/>
  <c r="DP7" i="5"/>
  <c r="LY56" i="4" s="1"/>
  <c r="DO7" i="5"/>
  <c r="LJ56" i="4" s="1"/>
  <c r="DN7" i="5"/>
  <c r="KU56" i="4" s="1"/>
  <c r="DM7" i="5"/>
  <c r="KF56" i="4" s="1"/>
  <c r="DL7" i="5"/>
  <c r="MN55" i="4" s="1"/>
  <c r="DK7" i="5"/>
  <c r="LY55" i="4" s="1"/>
  <c r="DJ7" i="5"/>
  <c r="LJ55" i="4" s="1"/>
  <c r="DI7" i="5"/>
  <c r="DH7" i="5"/>
  <c r="DF7" i="5"/>
  <c r="DE7" i="5"/>
  <c r="DD7" i="5"/>
  <c r="DC7" i="5"/>
  <c r="DB7" i="5"/>
  <c r="DA7" i="5"/>
  <c r="CZ7" i="5"/>
  <c r="CY7" i="5"/>
  <c r="CX7" i="5"/>
  <c r="HG55" i="4" s="1"/>
  <c r="CW7" i="5"/>
  <c r="GR55" i="4" s="1"/>
  <c r="CU7" i="5"/>
  <c r="CT7" i="5"/>
  <c r="CS7" i="5"/>
  <c r="CR7" i="5"/>
  <c r="CQ7" i="5"/>
  <c r="DD56" i="4" s="1"/>
  <c r="CP7" i="5"/>
  <c r="FL55" i="4" s="1"/>
  <c r="CO7" i="5"/>
  <c r="EW55" i="4" s="1"/>
  <c r="CN7" i="5"/>
  <c r="EH55" i="4" s="1"/>
  <c r="CM7" i="5"/>
  <c r="DS55" i="4" s="1"/>
  <c r="CL7" i="5"/>
  <c r="DD55" i="4" s="1"/>
  <c r="CJ7" i="5"/>
  <c r="BX56" i="4" s="1"/>
  <c r="CI7" i="5"/>
  <c r="BI56" i="4" s="1"/>
  <c r="CH7" i="5"/>
  <c r="CG7" i="5"/>
  <c r="CF7" i="5"/>
  <c r="P56" i="4" s="1"/>
  <c r="CE7" i="5"/>
  <c r="BX55" i="4" s="1"/>
  <c r="CD7" i="5"/>
  <c r="CC7" i="5"/>
  <c r="CB7" i="5"/>
  <c r="CA7" i="5"/>
  <c r="P55" i="4" s="1"/>
  <c r="BY7" i="5"/>
  <c r="BX7" i="5"/>
  <c r="BW7" i="5"/>
  <c r="BV7" i="5"/>
  <c r="KU34" i="4" s="1"/>
  <c r="BU7" i="5"/>
  <c r="KF34" i="4" s="1"/>
  <c r="BT7" i="5"/>
  <c r="BS7" i="5"/>
  <c r="BR7" i="5"/>
  <c r="BQ7" i="5"/>
  <c r="BP7" i="5"/>
  <c r="BN7" i="5"/>
  <c r="IZ34" i="4" s="1"/>
  <c r="BM7" i="5"/>
  <c r="IK34" i="4" s="1"/>
  <c r="BL7" i="5"/>
  <c r="HV34" i="4" s="1"/>
  <c r="BK7" i="5"/>
  <c r="HG34" i="4" s="1"/>
  <c r="BJ7" i="5"/>
  <c r="GR34" i="4" s="1"/>
  <c r="BI7" i="5"/>
  <c r="IZ33" i="4" s="1"/>
  <c r="BH7" i="5"/>
  <c r="BG7" i="5"/>
  <c r="BF7" i="5"/>
  <c r="BE7" i="5"/>
  <c r="BC7" i="5"/>
  <c r="BB7" i="5"/>
  <c r="BA7" i="5"/>
  <c r="AZ7" i="5"/>
  <c r="AY7" i="5"/>
  <c r="AX7" i="5"/>
  <c r="FL33" i="4" s="1"/>
  <c r="AW7" i="5"/>
  <c r="EW33" i="4" s="1"/>
  <c r="AV7" i="5"/>
  <c r="EH33" i="4" s="1"/>
  <c r="AU7" i="5"/>
  <c r="DS33" i="4" s="1"/>
  <c r="AT7" i="5"/>
  <c r="AR7" i="5"/>
  <c r="BX34" i="4" s="1"/>
  <c r="AQ7" i="5"/>
  <c r="AP7" i="5"/>
  <c r="AT34" i="4" s="1"/>
  <c r="AO7" i="5"/>
  <c r="AE34" i="4" s="1"/>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JW10" i="4" s="1"/>
  <c r="AC6" i="5"/>
  <c r="ID10" i="4" s="1"/>
  <c r="AB6" i="5"/>
  <c r="LP8" i="4" s="1"/>
  <c r="AA6" i="5"/>
  <c r="Z6" i="5"/>
  <c r="ID8" i="4" s="1"/>
  <c r="Y6" i="5"/>
  <c r="FZ12" i="4" s="1"/>
  <c r="X6" i="5"/>
  <c r="EG12" i="4" s="1"/>
  <c r="W6" i="5"/>
  <c r="V6" i="5"/>
  <c r="AU12" i="4" s="1"/>
  <c r="U6" i="5"/>
  <c r="B12" i="4" s="1"/>
  <c r="T6" i="5"/>
  <c r="FZ10" i="4" s="1"/>
  <c r="S6" i="5"/>
  <c r="EG10" i="4" s="1"/>
  <c r="R6" i="5"/>
  <c r="CN10" i="4" s="1"/>
  <c r="Q6" i="5"/>
  <c r="AU10" i="4" s="1"/>
  <c r="P6" i="5"/>
  <c r="B10" i="4" s="1"/>
  <c r="O6" i="5"/>
  <c r="N6" i="5"/>
  <c r="M6" i="5"/>
  <c r="L6" i="5"/>
  <c r="K6" i="5"/>
  <c r="H6" i="5"/>
  <c r="G6" i="5"/>
  <c r="F6" i="5"/>
  <c r="E6" i="5"/>
  <c r="D6" i="5"/>
  <c r="C6" i="5"/>
  <c r="B6" i="5"/>
  <c r="F11" i="5" s="1"/>
  <c r="FL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MO80" i="4"/>
  <c r="LZ80" i="4"/>
  <c r="KG80" i="4"/>
  <c r="HI80" i="4"/>
  <c r="GT80" i="4"/>
  <c r="DG80" i="4"/>
  <c r="BI80" i="4"/>
  <c r="AT80" i="4"/>
  <c r="AE80" i="4"/>
  <c r="MO79" i="4"/>
  <c r="LZ79" i="4"/>
  <c r="LK79" i="4"/>
  <c r="KV79" i="4"/>
  <c r="KG79" i="4"/>
  <c r="JB79" i="4"/>
  <c r="FO79" i="4"/>
  <c r="DV79" i="4"/>
  <c r="DG79" i="4"/>
  <c r="AT79" i="4"/>
  <c r="AE79" i="4"/>
  <c r="MN56" i="4"/>
  <c r="IZ56" i="4"/>
  <c r="IK56" i="4"/>
  <c r="HV56" i="4"/>
  <c r="HG56" i="4"/>
  <c r="GR56" i="4"/>
  <c r="FL56" i="4"/>
  <c r="EW56" i="4"/>
  <c r="EH56" i="4"/>
  <c r="DS56" i="4"/>
  <c r="AT56" i="4"/>
  <c r="AE56" i="4"/>
  <c r="KU55" i="4"/>
  <c r="KF55" i="4"/>
  <c r="IZ55" i="4"/>
  <c r="IK55" i="4"/>
  <c r="HV55" i="4"/>
  <c r="BI55" i="4"/>
  <c r="AT55" i="4"/>
  <c r="AE55" i="4"/>
  <c r="MN34" i="4"/>
  <c r="LY34" i="4"/>
  <c r="LJ34" i="4"/>
  <c r="FL34" i="4"/>
  <c r="EW34" i="4"/>
  <c r="EH34" i="4"/>
  <c r="DS34" i="4"/>
  <c r="DD34" i="4"/>
  <c r="BI34" i="4"/>
  <c r="MN33" i="4"/>
  <c r="LY33" i="4"/>
  <c r="LJ33" i="4"/>
  <c r="KU33" i="4"/>
  <c r="KF33" i="4"/>
  <c r="IK33" i="4"/>
  <c r="HV33" i="4"/>
  <c r="HG33" i="4"/>
  <c r="GR33" i="4"/>
  <c r="DD33" i="4"/>
  <c r="CN12" i="4"/>
  <c r="JW8" i="4"/>
  <c r="EG8" i="4"/>
  <c r="CN8" i="4"/>
  <c r="AU8" i="4"/>
  <c r="B8" i="4"/>
  <c r="B6" i="4"/>
  <c r="BX78" i="4" l="1"/>
  <c r="BX54" i="4"/>
  <c r="BX32" i="4"/>
  <c r="MO78" i="4"/>
  <c r="MN54" i="4"/>
  <c r="MN32" i="4"/>
  <c r="JB78" i="4"/>
  <c r="IZ54" i="4"/>
  <c r="IZ32" i="4"/>
  <c r="FO78" i="4"/>
  <c r="FL54" i="4"/>
  <c r="C11" i="5"/>
  <c r="D11" i="5"/>
  <c r="E11" i="5"/>
  <c r="B11" i="5"/>
  <c r="IM78" i="4" l="1"/>
  <c r="EZ78" i="4"/>
  <c r="EW54" i="4"/>
  <c r="EW32" i="4"/>
  <c r="BI78" i="4"/>
  <c r="BI54" i="4"/>
  <c r="BI32" i="4"/>
  <c r="LZ78" i="4"/>
  <c r="LY54" i="4"/>
  <c r="LY32"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 r="P78" i="4"/>
  <c r="P54" i="4"/>
  <c r="P32" i="4"/>
  <c r="KG78" i="4"/>
  <c r="KF54" i="4"/>
  <c r="KF32" i="4"/>
  <c r="GT78" i="4"/>
  <c r="GR54" i="4"/>
  <c r="GR32" i="4"/>
  <c r="DG78" i="4"/>
  <c r="DD54" i="4"/>
  <c r="DD32" i="4"/>
</calcChain>
</file>

<file path=xl/sharedStrings.xml><?xml version="1.0" encoding="utf-8"?>
<sst xmlns="http://schemas.openxmlformats.org/spreadsheetml/2006/main" count="344" uniqueCount="191">
  <si>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</si>
  <si>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</si>
  <si>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</si>
  <si>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</si>
  <si>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</si>
  <si>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</si>
  <si>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</si>
  <si>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</si>
  <si>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</si>
  <si>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</si>
  <si>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</si>
  <si>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</si>
  <si>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</si>
  <si>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</si>
  <si>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</si>
  <si>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</si>
  <si>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</si>
  <si>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</si>
  <si>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</si>
  <si>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</si>
  <si>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</si>
  <si>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</si>
  <si>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</si>
  <si>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</si>
  <si>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</si>
  <si>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</si>
  <si>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</si>
  <si>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</si>
  <si>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</si>
  <si>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</si>
  <si>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</si>
  <si>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</si>
  <si>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</si>
  <si>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</si>
  <si>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</si>
  <si>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</si>
  <si>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</si>
  <si>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</si>
  <si>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</si>
  <si>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</si>
  <si>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</si>
  <si>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</si>
  <si>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</si>
  <si>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</si>
  <si>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</si>
  <si>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</si>
  <si>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</si>
  <si>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</si>
  <si>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</si>
  <si>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</si>
  <si>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</si>
  <si>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</si>
  <si>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</si>
  <si>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</si>
  <si>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</si>
  <si>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</si>
  <si>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</si>
  <si>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</si>
  <si>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</si>
  <si>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</si>
  <si>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</si>
  <si>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</si>
  <si>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</si>
  <si>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</si>
  <si>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</si>
  <si>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</si>
  <si>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</si>
  <si>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</si>
  <si>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</si>
  <si>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</si>
  <si>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</si>
  <si>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</si>
  <si>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</si>
  <si>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</si>
  <si>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</si>
  <si>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</si>
  <si>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</si>
  <si>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</si>
  <si>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</si>
  <si>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</si>
  <si>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</si>
  <si>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</si>
  <si>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</si>
  <si>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</si>
  <si>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</si>
  <si>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</si>
  <si>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</si>
  <si>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</si>
  <si>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</si>
  <si>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</si>
  <si>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</si>
  <si>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</si>
  <si>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</si>
  <si>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</si>
  <si>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</si>
  <si>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</si>
  <si>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</si>
  <si>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</si>
  <si>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</si>
  <si>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</si>
  <si>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</si>
  <si>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</si>
  <si>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</si>
  <si>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</si>
  <si>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</si>
  <si>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</si>
  <si>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</si>
  <si>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</si>
  <si>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</si>
  <si>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</si>
  <si>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</si>
  <si>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</si>
  <si>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</si>
  <si>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</si>
  <si>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</si>
  <si>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</si>
  <si>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</si>
  <si>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</si>
  <si>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</si>
  <si>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</si>
  <si>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</si>
  <si>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</si>
  <si>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</si>
  <si>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</si>
  <si>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</si>
  <si>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</si>
  <si>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</si>
  <si>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</si>
  <si>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</si>
  <si>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</si>
  <si>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</si>
  <si>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</si>
  <si>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</si>
  <si>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</si>
  <si>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</si>
  <si>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</si>
  <si>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</si>
  <si>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</si>
  <si>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</si>
  <si>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</si>
  <si>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</si>
  <si>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</si>
  <si>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</si>
  <si>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</si>
  <si>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</si>
  <si>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</si>
  <si>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</si>
  <si>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</si>
  <si>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</si>
  <si>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</si>
  <si>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</si>
  <si>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</si>
  <si>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</si>
  <si>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</si>
  <si>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</si>
  <si>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</si>
  <si>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</si>
  <si>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</si>
  <si>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</si>
  <si>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</si>
  <si>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</si>
  <si>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当該値(N-1)</t>
    <phoneticPr fontId="5"/>
  </si>
  <si>
    <t>当該値(N)</t>
    <phoneticPr fontId="5"/>
  </si>
  <si>
    <t>当該値(N-3)</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</si>
  <si>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</si>
  <si>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</si>
  <si>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</si>
  <si>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</si>
  <si>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</si>
  <si>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</si>
  <si>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つがる西北五広域連合</t>
  </si>
  <si>
    <t>かなぎ病院</t>
  </si>
  <si>
    <t>条例全部</t>
  </si>
  <si>
    <t>病院事業</t>
  </si>
  <si>
    <t>一般病院</t>
  </si>
  <si>
    <t>50床以上～100床未満</t>
  </si>
  <si>
    <t>学術・研究機関出身</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</si>
  <si>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</si>
  <si>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</si>
  <si>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</si>
  <si>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</si>
  <si>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</si>
  <si>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</si>
  <si>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</si>
  <si>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</si>
  <si>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</si>
  <si>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</si>
  <si>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津軽半島北西部に位置し、西北五医療圏の自治体立医療機関として、地域医療を提供している。また、圏域北部で唯一の救急告示医療機関として、地域の求めに応じた医療を提供している。自治体病院再編成により平成２４年度からは、つがる西北五広域連合のサテライト病院として中核病院及び地域診療所と連携し入院外来患者の受け入れを行っている。主な病院機能として、初期～２次救急、かかりつけ医機能、回復期入院機能、在宅医療機能を有し地域医療の一端を担っている。</t>
    <rPh sb="1" eb="3">
      <t>トウイン</t>
    </rPh>
    <rPh sb="4" eb="8">
      <t>ツガルハントウ</t>
    </rPh>
    <rPh sb="8" eb="11">
      <t>ホクセイブ</t>
    </rPh>
    <rPh sb="12" eb="14">
      <t>イチ</t>
    </rPh>
    <rPh sb="16" eb="19">
      <t>セイホクゴ</t>
    </rPh>
    <rPh sb="19" eb="22">
      <t>イリョウケン</t>
    </rPh>
    <rPh sb="23" eb="26">
      <t>ジチタイ</t>
    </rPh>
    <rPh sb="26" eb="27">
      <t>リツ</t>
    </rPh>
    <rPh sb="27" eb="31">
      <t>イリョウキカン</t>
    </rPh>
    <rPh sb="35" eb="37">
      <t>チイキ</t>
    </rPh>
    <rPh sb="37" eb="39">
      <t>イリョウ</t>
    </rPh>
    <rPh sb="40" eb="42">
      <t>テイキョウ</t>
    </rPh>
    <rPh sb="50" eb="54">
      <t>ケンイキホクブ</t>
    </rPh>
    <rPh sb="55" eb="57">
      <t>ユイツ</t>
    </rPh>
    <rPh sb="58" eb="62">
      <t>キュウキュウコクジ</t>
    </rPh>
    <rPh sb="62" eb="66">
      <t>イリョウキカン</t>
    </rPh>
    <rPh sb="70" eb="72">
      <t>チイキ</t>
    </rPh>
    <rPh sb="73" eb="74">
      <t>モト</t>
    </rPh>
    <rPh sb="76" eb="77">
      <t>オウ</t>
    </rPh>
    <rPh sb="79" eb="81">
      <t>イリョウ</t>
    </rPh>
    <rPh sb="82" eb="84">
      <t>テイキョウ</t>
    </rPh>
    <rPh sb="146" eb="152">
      <t>ニュウインガイライカンジャ</t>
    </rPh>
    <rPh sb="153" eb="154">
      <t>ウ</t>
    </rPh>
    <rPh sb="155" eb="156">
      <t>イ</t>
    </rPh>
    <rPh sb="158" eb="159">
      <t>オコナ</t>
    </rPh>
    <rPh sb="164" eb="165">
      <t>オモ</t>
    </rPh>
    <rPh sb="166" eb="170">
      <t>ビョウインキノウ</t>
    </rPh>
    <rPh sb="174" eb="176">
      <t>ショキ</t>
    </rPh>
    <rPh sb="178" eb="181">
      <t>ジキュウキュウ</t>
    </rPh>
    <rPh sb="187" eb="190">
      <t>イキノウ</t>
    </rPh>
    <phoneticPr fontId="5"/>
  </si>
  <si>
    <t>　経常・医業収支に関しては、年々減少傾向が続いている。要因として、地域人口の減少による患者数の減少、医療機能分化の推進により回復期機能強化による診療単価の伸び悩みが挙げられる。また、慢性的な常勤医不足となっており、弘前大学医学部や近隣診療所などの応援を得て機能を維持している状況でることから、収益増に向けた取り組みについても限定的とならざるを得ない状況となっている。
　令和５年度は、スタッフの減員により病床を休止（療養病棟２０床）したこともあり医業収益が減少している。累積欠損金が生じ不良債務も発生している。職員給与費や光熱水費が増加となる一方、医業収益は新興感染症の院内クラスターなどで、安定したベッドコントロールが難しい状況となっている。診療報酬改定の効果も経費の増加を埋めるほどには至っておらず、今後も収益の確保及びさらなる経費の削減に努めていく必要がある。</t>
    <rPh sb="1" eb="3">
      <t>ケイジョウ</t>
    </rPh>
    <rPh sb="33" eb="37">
      <t>チイキジンコウ</t>
    </rPh>
    <rPh sb="38" eb="40">
      <t>ゲンショウ</t>
    </rPh>
    <rPh sb="43" eb="46">
      <t>カンジャスウ</t>
    </rPh>
    <rPh sb="47" eb="49">
      <t>ゲンショウ</t>
    </rPh>
    <rPh sb="50" eb="54">
      <t>イリョウキノウ</t>
    </rPh>
    <rPh sb="57" eb="59">
      <t>スイシン</t>
    </rPh>
    <rPh sb="62" eb="67">
      <t>カイフクキキノウ</t>
    </rPh>
    <rPh sb="67" eb="69">
      <t>キョウカ</t>
    </rPh>
    <rPh sb="72" eb="76">
      <t>シンリョウタンカ</t>
    </rPh>
    <rPh sb="77" eb="78">
      <t>ノ</t>
    </rPh>
    <rPh sb="79" eb="80">
      <t>ナヤ</t>
    </rPh>
    <rPh sb="82" eb="83">
      <t>ア</t>
    </rPh>
    <rPh sb="91" eb="94">
      <t>マンセイテキ</t>
    </rPh>
    <rPh sb="95" eb="100">
      <t>ジョウキンイフソク</t>
    </rPh>
    <rPh sb="107" eb="109">
      <t>ヒロサキ</t>
    </rPh>
    <rPh sb="109" eb="111">
      <t>ダイガク</t>
    </rPh>
    <rPh sb="111" eb="113">
      <t>イガク</t>
    </rPh>
    <rPh sb="113" eb="114">
      <t>ブ</t>
    </rPh>
    <rPh sb="115" eb="117">
      <t>キンリン</t>
    </rPh>
    <rPh sb="117" eb="120">
      <t>シンリョウジョ</t>
    </rPh>
    <rPh sb="123" eb="125">
      <t>オウエン</t>
    </rPh>
    <rPh sb="126" eb="127">
      <t>エ</t>
    </rPh>
    <rPh sb="128" eb="130">
      <t>キノウ</t>
    </rPh>
    <rPh sb="131" eb="133">
      <t>イジ</t>
    </rPh>
    <rPh sb="137" eb="139">
      <t>ジョウキョウ</t>
    </rPh>
    <rPh sb="146" eb="149">
      <t>シュウエキゾウ</t>
    </rPh>
    <rPh sb="150" eb="151">
      <t>ム</t>
    </rPh>
    <rPh sb="153" eb="154">
      <t>ト</t>
    </rPh>
    <rPh sb="155" eb="156">
      <t>ク</t>
    </rPh>
    <rPh sb="162" eb="165">
      <t>ゲンテイテキ</t>
    </rPh>
    <rPh sb="171" eb="172">
      <t>エ</t>
    </rPh>
    <rPh sb="174" eb="176">
      <t>ジョウキョウ</t>
    </rPh>
    <rPh sb="197" eb="199">
      <t>ゲンイン</t>
    </rPh>
    <rPh sb="202" eb="204">
      <t>ビョウショウ</t>
    </rPh>
    <rPh sb="205" eb="207">
      <t>キュウシ</t>
    </rPh>
    <rPh sb="208" eb="212">
      <t>リョウヨウビョウトウ</t>
    </rPh>
    <rPh sb="214" eb="215">
      <t>ユカ</t>
    </rPh>
    <rPh sb="225" eb="227">
      <t>シュウエキ</t>
    </rPh>
    <rPh sb="228" eb="230">
      <t>ゲンショウ</t>
    </rPh>
    <rPh sb="235" eb="240">
      <t>ルイセキケッソンキン</t>
    </rPh>
    <rPh sb="241" eb="242">
      <t>ショウ</t>
    </rPh>
    <rPh sb="243" eb="247">
      <t>フリョウサイム</t>
    </rPh>
    <rPh sb="248" eb="250">
      <t>ハッセイ</t>
    </rPh>
    <rPh sb="255" eb="260">
      <t>ショクインキュウヨヒ</t>
    </rPh>
    <rPh sb="261" eb="265">
      <t>コウネツスイヒ</t>
    </rPh>
    <rPh sb="266" eb="268">
      <t>ゾウカ</t>
    </rPh>
    <rPh sb="271" eb="273">
      <t>イッポウ</t>
    </rPh>
    <rPh sb="274" eb="278">
      <t>イギョウシュウエキ</t>
    </rPh>
    <rPh sb="279" eb="284">
      <t>シンコウカンセンショウ</t>
    </rPh>
    <rPh sb="285" eb="287">
      <t>インナイ</t>
    </rPh>
    <rPh sb="296" eb="298">
      <t>アンテイ</t>
    </rPh>
    <rPh sb="310" eb="311">
      <t>ムズカ</t>
    </rPh>
    <rPh sb="313" eb="315">
      <t>ジョウキョウ</t>
    </rPh>
    <rPh sb="322" eb="328">
      <t>シンリョウホウシュウカイテイ</t>
    </rPh>
    <rPh sb="329" eb="331">
      <t>コウカ</t>
    </rPh>
    <rPh sb="332" eb="334">
      <t>ケイヒ</t>
    </rPh>
    <rPh sb="335" eb="337">
      <t>ゾウカ</t>
    </rPh>
    <rPh sb="338" eb="339">
      <t>ウ</t>
    </rPh>
    <rPh sb="345" eb="346">
      <t>イタ</t>
    </rPh>
    <rPh sb="352" eb="354">
      <t>コンゴ</t>
    </rPh>
    <rPh sb="355" eb="357">
      <t>シュウエキ</t>
    </rPh>
    <rPh sb="358" eb="360">
      <t>カクホ</t>
    </rPh>
    <rPh sb="360" eb="361">
      <t>オヨ</t>
    </rPh>
    <rPh sb="366" eb="368">
      <t>ケイヒ</t>
    </rPh>
    <rPh sb="369" eb="371">
      <t>サクゲン</t>
    </rPh>
    <rPh sb="372" eb="373">
      <t>ツト</t>
    </rPh>
    <rPh sb="377" eb="379">
      <t>ヒツヨウ</t>
    </rPh>
    <phoneticPr fontId="5"/>
  </si>
  <si>
    <t>　地域人口の減少と地域患者のニーズへの対応を考慮し今後の運営を行っていく必要があると考える。令和５年度以降は、さらなるダウンサイジングを行い地域包括ケア病床を中心とした回復期機能に特化した病院運営を行い、地域のサテライト病院としても中核病院からの転院患者、在宅訪問医療患者の受入れを増やしながら、収益を維持していく。
　また、経費面においても診療材料・薬品費や委託料などの経費を随時見直し、より効率的な運営が行えるよう努める。また、自院の医療機能を鑑みながら、地域医療にどのように貢献できるのかを常に意識した病院運営が求められると考えている。</t>
    <rPh sb="1" eb="5">
      <t>チイキジンコウ</t>
    </rPh>
    <rPh sb="6" eb="8">
      <t>ゲンショウ</t>
    </rPh>
    <rPh sb="9" eb="11">
      <t>チイキ</t>
    </rPh>
    <rPh sb="11" eb="13">
      <t>カンジャ</t>
    </rPh>
    <rPh sb="19" eb="21">
      <t>タイオウ</t>
    </rPh>
    <rPh sb="22" eb="24">
      <t>コウリョ</t>
    </rPh>
    <rPh sb="25" eb="27">
      <t>コンゴ</t>
    </rPh>
    <rPh sb="28" eb="30">
      <t>ウンエイ</t>
    </rPh>
    <rPh sb="31" eb="32">
      <t>オコナ</t>
    </rPh>
    <rPh sb="36" eb="38">
      <t>ヒツヨウ</t>
    </rPh>
    <rPh sb="42" eb="43">
      <t>カンガ</t>
    </rPh>
    <rPh sb="46" eb="48">
      <t>レイワ</t>
    </rPh>
    <rPh sb="51" eb="53">
      <t>イコウ</t>
    </rPh>
    <rPh sb="68" eb="69">
      <t>オコナ</t>
    </rPh>
    <rPh sb="70" eb="74">
      <t>チイキホウカツ</t>
    </rPh>
    <rPh sb="76" eb="78">
      <t>ビョウショウ</t>
    </rPh>
    <rPh sb="79" eb="81">
      <t>チュウシン</t>
    </rPh>
    <rPh sb="84" eb="87">
      <t>カイフクキ</t>
    </rPh>
    <rPh sb="87" eb="89">
      <t>キノウ</t>
    </rPh>
    <rPh sb="90" eb="92">
      <t>トッカ</t>
    </rPh>
    <rPh sb="99" eb="100">
      <t>オコナ</t>
    </rPh>
    <rPh sb="102" eb="104">
      <t>チイキ</t>
    </rPh>
    <rPh sb="110" eb="112">
      <t>ビョウイン</t>
    </rPh>
    <rPh sb="116" eb="120">
      <t>チュウカクビョウイン</t>
    </rPh>
    <rPh sb="123" eb="127">
      <t>テンインカンジャ</t>
    </rPh>
    <rPh sb="137" eb="139">
      <t>ウケイ</t>
    </rPh>
    <rPh sb="141" eb="142">
      <t>フ</t>
    </rPh>
    <rPh sb="151" eb="153">
      <t>イジ</t>
    </rPh>
    <rPh sb="163" eb="166">
      <t>ケイヒメン</t>
    </rPh>
    <rPh sb="171" eb="175">
      <t>シンリョウザイリョウ</t>
    </rPh>
    <rPh sb="176" eb="179">
      <t>ヤクヒンヒ</t>
    </rPh>
    <rPh sb="180" eb="183">
      <t>イタクリョウ</t>
    </rPh>
    <rPh sb="186" eb="188">
      <t>ケイヒ</t>
    </rPh>
    <rPh sb="189" eb="191">
      <t>ズイジ</t>
    </rPh>
    <rPh sb="191" eb="193">
      <t>ミナオ</t>
    </rPh>
    <rPh sb="204" eb="205">
      <t>オコナ</t>
    </rPh>
    <rPh sb="219" eb="223">
      <t>イリョウキノウ</t>
    </rPh>
    <rPh sb="224" eb="225">
      <t>カンガ</t>
    </rPh>
    <rPh sb="230" eb="234">
      <t>チイキイリョウ</t>
    </rPh>
    <rPh sb="240" eb="242">
      <t>コウケン</t>
    </rPh>
    <rPh sb="248" eb="249">
      <t>ツネ</t>
    </rPh>
    <rPh sb="250" eb="252">
      <t>イシキ</t>
    </rPh>
    <rPh sb="254" eb="258">
      <t>ビョウインウンエイ</t>
    </rPh>
    <rPh sb="259" eb="260">
      <t>モト</t>
    </rPh>
    <rPh sb="265" eb="266">
      <t>カンガ</t>
    </rPh>
    <phoneticPr fontId="5"/>
  </si>
  <si>
    <t>　当該施設は、昭和５８年に建設され、４１年が経過している。そのため施設のいたるところに経年劣化による修繕箇所が見られている状況である。医療機器についても、老朽化しているものも多く、毎年度必要性と採算性を考慮しながら、更新している状況である。今後も建替えを含めた医療機能検討を加速させ、建物及び医療機器の適切な維持管理に努める。</t>
    <rPh sb="1" eb="5">
      <t>トウガイシセツ</t>
    </rPh>
    <rPh sb="7" eb="9">
      <t>ショウワ</t>
    </rPh>
    <rPh sb="11" eb="12">
      <t>ネン</t>
    </rPh>
    <rPh sb="13" eb="15">
      <t>ケンセツ</t>
    </rPh>
    <rPh sb="20" eb="21">
      <t>ネン</t>
    </rPh>
    <rPh sb="22" eb="24">
      <t>ケイカ</t>
    </rPh>
    <rPh sb="33" eb="35">
      <t>シセツ</t>
    </rPh>
    <rPh sb="43" eb="47">
      <t>ケイネンレッカ</t>
    </rPh>
    <rPh sb="50" eb="52">
      <t>シュウゼン</t>
    </rPh>
    <rPh sb="52" eb="54">
      <t>カショ</t>
    </rPh>
    <rPh sb="55" eb="56">
      <t>ミ</t>
    </rPh>
    <rPh sb="61" eb="63">
      <t>ジョウキョウ</t>
    </rPh>
    <rPh sb="67" eb="71">
      <t>イリョウキキ</t>
    </rPh>
    <rPh sb="77" eb="80">
      <t>ロウキュウカ</t>
    </rPh>
    <rPh sb="87" eb="88">
      <t>オオ</t>
    </rPh>
    <rPh sb="90" eb="95">
      <t>マイネンドヒツヨウ</t>
    </rPh>
    <rPh sb="95" eb="96">
      <t>セイ</t>
    </rPh>
    <rPh sb="97" eb="100">
      <t>サイサンセイ</t>
    </rPh>
    <rPh sb="101" eb="103">
      <t>コウリョ</t>
    </rPh>
    <rPh sb="108" eb="110">
      <t>コウシン</t>
    </rPh>
    <rPh sb="114" eb="116">
      <t>ジョウキョウ</t>
    </rPh>
    <rPh sb="120" eb="122">
      <t>コンゴ</t>
    </rPh>
    <rPh sb="123" eb="125">
      <t>タテカ</t>
    </rPh>
    <rPh sb="127" eb="128">
      <t>フク</t>
    </rPh>
    <rPh sb="130" eb="132">
      <t>イリョウ</t>
    </rPh>
    <rPh sb="132" eb="134">
      <t>キノウ</t>
    </rPh>
    <rPh sb="134" eb="136">
      <t>ケントウ</t>
    </rPh>
    <rPh sb="137" eb="139">
      <t>カソク</t>
    </rPh>
    <rPh sb="142" eb="144">
      <t>タテモノ</t>
    </rPh>
    <rPh sb="144" eb="145">
      <t>オヨ</t>
    </rPh>
    <rPh sb="146" eb="150">
      <t>イリョウキキ</t>
    </rPh>
    <rPh sb="151" eb="153">
      <t>テキセツ</t>
    </rPh>
    <rPh sb="154" eb="158">
      <t>イジカンリ</t>
    </rPh>
    <rPh sb="159" eb="16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</si>
</sst>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78.2</c:v>
                </c:pt>
                <c:pt idx="1">
                  <c:v>67.8</c:v>
                </c:pt>
                <c:pt idx="2">
                  <c:v>81.7</c:v>
                </c:pt>
                <c:pt idx="3">
                  <c:v>76.7</c:v>
                </c:pt>
                <c:pt idx="4">
                  <c:v>63.5</c:v>
                </c:pt>
              </c:numCache>
            </c:numRef>
          </c:val>
          <c:extLst>
            <c:ext xmlns:c16="http://schemas.microsoft.com/office/drawing/2014/chart" uri="{C3380CC4-5D6E-409C-BE32-E72D297353CC}">
              <c16:uniqueId val="{00000000-8715-4D8C-A336-F4FEE6479C2A}"/>
            </c:ext>
          </c:extLst>
        </c:ser>
        <c:dLbls>
          <c:showLegendKey val="0"/>
          <c:showVal val="0"/>
          <c:showCatName val="0"/>
          <c:showSerName val="0"/>
          <c:showPercent val="0"/>
          <c:showBubbleSize val="0"/>
        </c:dLbls>
        <c:gapWidth val="150"/>
        <c:axId val="370135344"/>
        <c:axId val="370138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62.1</c:v>
                </c:pt>
                <c:pt idx="3">
                  <c:v>60.2</c:v>
                </c:pt>
                <c:pt idx="4">
                  <c:v>60.6</c:v>
                </c:pt>
              </c:numCache>
            </c:numRef>
          </c:val>
          <c:smooth val="0"/>
          <c:extLst>
            <c:ext xmlns:c16="http://schemas.microsoft.com/office/drawing/2014/chart" uri="{C3380CC4-5D6E-409C-BE32-E72D297353CC}">
              <c16:uniqueId val="{00000001-8715-4D8C-A336-F4FEE6479C2A}"/>
            </c:ext>
          </c:extLst>
        </c:ser>
        <c:dLbls>
          <c:showLegendKey val="0"/>
          <c:showVal val="0"/>
          <c:showCatName val="0"/>
          <c:showSerName val="0"/>
          <c:showPercent val="0"/>
          <c:showBubbleSize val="0"/>
        </c:dLbls>
        <c:marker val="1"/>
        <c:smooth val="0"/>
        <c:axId val="370135344"/>
        <c:axId val="370138088"/>
      </c:lineChart>
      <c:catAx>
        <c:axId val="370135344"/>
        <c:scaling>
          <c:orientation val="minMax"/>
        </c:scaling>
        <c:delete val="1"/>
        <c:axPos val="b"/>
        <c:numFmt formatCode="General" sourceLinked="1"/>
        <c:majorTickMark val="none"/>
        <c:minorTickMark val="none"/>
        <c:tickLblPos val="none"/>
        <c:crossAx val="370138088"/>
        <c:crosses val="autoZero"/>
        <c:auto val="1"/>
        <c:lblAlgn val="ctr"/>
        <c:lblOffset val="100"/>
        <c:noMultiLvlLbl val="1"/>
      </c:catAx>
      <c:valAx>
        <c:axId val="370138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13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69.599999999999994</c:v>
                </c:pt>
                <c:pt idx="1">
                  <c:v>61.5</c:v>
                </c:pt>
                <c:pt idx="2">
                  <c:v>63</c:v>
                </c:pt>
                <c:pt idx="3">
                  <c:v>62.1</c:v>
                </c:pt>
                <c:pt idx="4">
                  <c:v>58.4</c:v>
                </c:pt>
              </c:numCache>
            </c:numRef>
          </c:val>
          <c:extLst>
            <c:ext xmlns:c16="http://schemas.microsoft.com/office/drawing/2014/chart" uri="{C3380CC4-5D6E-409C-BE32-E72D297353CC}">
              <c16:uniqueId val="{00000000-9149-4A48-87A8-7FE671482CA1}"/>
            </c:ext>
          </c:extLst>
        </c:ser>
        <c:dLbls>
          <c:showLegendKey val="0"/>
          <c:showVal val="0"/>
          <c:showCatName val="0"/>
          <c:showSerName val="0"/>
          <c:showPercent val="0"/>
          <c:showBubbleSize val="0"/>
        </c:dLbls>
        <c:gapWidth val="150"/>
        <c:axId val="370136128"/>
        <c:axId val="37013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71.599999999999994</c:v>
                </c:pt>
                <c:pt idx="3">
                  <c:v>70.8</c:v>
                </c:pt>
                <c:pt idx="4">
                  <c:v>69.7</c:v>
                </c:pt>
              </c:numCache>
            </c:numRef>
          </c:val>
          <c:smooth val="0"/>
          <c:extLst>
            <c:ext xmlns:c16="http://schemas.microsoft.com/office/drawing/2014/chart" uri="{C3380CC4-5D6E-409C-BE32-E72D297353CC}">
              <c16:uniqueId val="{00000001-9149-4A48-87A8-7FE671482CA1}"/>
            </c:ext>
          </c:extLst>
        </c:ser>
        <c:dLbls>
          <c:showLegendKey val="0"/>
          <c:showVal val="0"/>
          <c:showCatName val="0"/>
          <c:showSerName val="0"/>
          <c:showPercent val="0"/>
          <c:showBubbleSize val="0"/>
        </c:dLbls>
        <c:marker val="1"/>
        <c:smooth val="0"/>
        <c:axId val="370136128"/>
        <c:axId val="370135736"/>
      </c:lineChart>
      <c:catAx>
        <c:axId val="370136128"/>
        <c:scaling>
          <c:orientation val="minMax"/>
        </c:scaling>
        <c:delete val="1"/>
        <c:axPos val="b"/>
        <c:numFmt formatCode="General" sourceLinked="1"/>
        <c:majorTickMark val="none"/>
        <c:minorTickMark val="none"/>
        <c:tickLblPos val="none"/>
        <c:crossAx val="370135736"/>
        <c:crosses val="autoZero"/>
        <c:auto val="1"/>
        <c:lblAlgn val="ctr"/>
        <c:lblOffset val="100"/>
        <c:noMultiLvlLbl val="1"/>
      </c:catAx>
      <c:valAx>
        <c:axId val="370135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13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72.7</c:v>
                </c:pt>
                <c:pt idx="1">
                  <c:v>64</c:v>
                </c:pt>
                <c:pt idx="2">
                  <c:v>67.599999999999994</c:v>
                </c:pt>
                <c:pt idx="3">
                  <c:v>66.900000000000006</c:v>
                </c:pt>
                <c:pt idx="4">
                  <c:v>65</c:v>
                </c:pt>
              </c:numCache>
            </c:numRef>
          </c:val>
          <c:extLst>
            <c:ext xmlns:c16="http://schemas.microsoft.com/office/drawing/2014/chart" uri="{C3380CC4-5D6E-409C-BE32-E72D297353CC}">
              <c16:uniqueId val="{00000000-68DD-477A-9311-96ABDDC41D49}"/>
            </c:ext>
          </c:extLst>
        </c:ser>
        <c:dLbls>
          <c:showLegendKey val="0"/>
          <c:showVal val="0"/>
          <c:showCatName val="0"/>
          <c:showSerName val="0"/>
          <c:showPercent val="0"/>
          <c:showBubbleSize val="0"/>
        </c:dLbls>
        <c:gapWidth val="150"/>
        <c:axId val="370136912"/>
        <c:axId val="37013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75.5</c:v>
                </c:pt>
                <c:pt idx="3">
                  <c:v>74.599999999999994</c:v>
                </c:pt>
                <c:pt idx="4">
                  <c:v>73.599999999999994</c:v>
                </c:pt>
              </c:numCache>
            </c:numRef>
          </c:val>
          <c:smooth val="0"/>
          <c:extLst>
            <c:ext xmlns:c16="http://schemas.microsoft.com/office/drawing/2014/chart" uri="{C3380CC4-5D6E-409C-BE32-E72D297353CC}">
              <c16:uniqueId val="{00000001-68DD-477A-9311-96ABDDC41D49}"/>
            </c:ext>
          </c:extLst>
        </c:ser>
        <c:dLbls>
          <c:showLegendKey val="0"/>
          <c:showVal val="0"/>
          <c:showCatName val="0"/>
          <c:showSerName val="0"/>
          <c:showPercent val="0"/>
          <c:showBubbleSize val="0"/>
        </c:dLbls>
        <c:marker val="1"/>
        <c:smooth val="0"/>
        <c:axId val="370136912"/>
        <c:axId val="370137696"/>
      </c:lineChart>
      <c:catAx>
        <c:axId val="370136912"/>
        <c:scaling>
          <c:orientation val="minMax"/>
        </c:scaling>
        <c:delete val="1"/>
        <c:axPos val="b"/>
        <c:numFmt formatCode="General" sourceLinked="1"/>
        <c:majorTickMark val="none"/>
        <c:minorTickMark val="none"/>
        <c:tickLblPos val="none"/>
        <c:crossAx val="370137696"/>
        <c:crosses val="autoZero"/>
        <c:auto val="1"/>
        <c:lblAlgn val="ctr"/>
        <c:lblOffset val="100"/>
        <c:noMultiLvlLbl val="1"/>
      </c:catAx>
      <c:valAx>
        <c:axId val="370137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13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90.7</c:v>
                </c:pt>
                <c:pt idx="1">
                  <c:v>84.1</c:v>
                </c:pt>
                <c:pt idx="2">
                  <c:v>103.2</c:v>
                </c:pt>
                <c:pt idx="3">
                  <c:v>88.3</c:v>
                </c:pt>
                <c:pt idx="4">
                  <c:v>85.9</c:v>
                </c:pt>
              </c:numCache>
            </c:numRef>
          </c:val>
          <c:extLst>
            <c:ext xmlns:c16="http://schemas.microsoft.com/office/drawing/2014/chart" uri="{C3380CC4-5D6E-409C-BE32-E72D297353CC}">
              <c16:uniqueId val="{00000000-A08D-49BF-BAD5-36607B47252B}"/>
            </c:ext>
          </c:extLst>
        </c:ser>
        <c:dLbls>
          <c:showLegendKey val="0"/>
          <c:showVal val="0"/>
          <c:showCatName val="0"/>
          <c:showSerName val="0"/>
          <c:showPercent val="0"/>
          <c:showBubbleSize val="0"/>
        </c:dLbls>
        <c:gapWidth val="150"/>
        <c:axId val="372075848"/>
        <c:axId val="37207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103.6</c:v>
                </c:pt>
                <c:pt idx="3">
                  <c:v>101.9</c:v>
                </c:pt>
                <c:pt idx="4">
                  <c:v>96.7</c:v>
                </c:pt>
              </c:numCache>
            </c:numRef>
          </c:val>
          <c:smooth val="0"/>
          <c:extLst>
            <c:ext xmlns:c16="http://schemas.microsoft.com/office/drawing/2014/chart" uri="{C3380CC4-5D6E-409C-BE32-E72D297353CC}">
              <c16:uniqueId val="{00000001-A08D-49BF-BAD5-36607B47252B}"/>
            </c:ext>
          </c:extLst>
        </c:ser>
        <c:dLbls>
          <c:showLegendKey val="0"/>
          <c:showVal val="0"/>
          <c:showCatName val="0"/>
          <c:showSerName val="0"/>
          <c:showPercent val="0"/>
          <c:showBubbleSize val="0"/>
        </c:dLbls>
        <c:marker val="1"/>
        <c:smooth val="0"/>
        <c:axId val="372075848"/>
        <c:axId val="372076240"/>
      </c:lineChart>
      <c:catAx>
        <c:axId val="372075848"/>
        <c:scaling>
          <c:orientation val="minMax"/>
        </c:scaling>
        <c:delete val="1"/>
        <c:axPos val="b"/>
        <c:numFmt formatCode="General" sourceLinked="1"/>
        <c:majorTickMark val="none"/>
        <c:minorTickMark val="none"/>
        <c:tickLblPos val="none"/>
        <c:crossAx val="372076240"/>
        <c:crosses val="autoZero"/>
        <c:auto val="1"/>
        <c:lblAlgn val="ctr"/>
        <c:lblOffset val="100"/>
        <c:noMultiLvlLbl val="1"/>
      </c:catAx>
      <c:valAx>
        <c:axId val="372076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72075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70.099999999999994</c:v>
                </c:pt>
                <c:pt idx="1">
                  <c:v>72.900000000000006</c:v>
                </c:pt>
                <c:pt idx="2">
                  <c:v>76.2</c:v>
                </c:pt>
                <c:pt idx="3">
                  <c:v>79.7</c:v>
                </c:pt>
                <c:pt idx="4">
                  <c:v>82.9</c:v>
                </c:pt>
              </c:numCache>
            </c:numRef>
          </c:val>
          <c:extLst>
            <c:ext xmlns:c16="http://schemas.microsoft.com/office/drawing/2014/chart" uri="{C3380CC4-5D6E-409C-BE32-E72D297353CC}">
              <c16:uniqueId val="{00000000-08D2-45D3-85D6-3EEB24DBC272}"/>
            </c:ext>
          </c:extLst>
        </c:ser>
        <c:dLbls>
          <c:showLegendKey val="0"/>
          <c:showVal val="0"/>
          <c:showCatName val="0"/>
          <c:showSerName val="0"/>
          <c:showPercent val="0"/>
          <c:showBubbleSize val="0"/>
        </c:dLbls>
        <c:gapWidth val="150"/>
        <c:axId val="372074280"/>
        <c:axId val="372077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58.3</c:v>
                </c:pt>
                <c:pt idx="3">
                  <c:v>59.2</c:v>
                </c:pt>
                <c:pt idx="4">
                  <c:v>59.8</c:v>
                </c:pt>
              </c:numCache>
            </c:numRef>
          </c:val>
          <c:smooth val="0"/>
          <c:extLst>
            <c:ext xmlns:c16="http://schemas.microsoft.com/office/drawing/2014/chart" uri="{C3380CC4-5D6E-409C-BE32-E72D297353CC}">
              <c16:uniqueId val="{00000001-08D2-45D3-85D6-3EEB24DBC272}"/>
            </c:ext>
          </c:extLst>
        </c:ser>
        <c:dLbls>
          <c:showLegendKey val="0"/>
          <c:showVal val="0"/>
          <c:showCatName val="0"/>
          <c:showSerName val="0"/>
          <c:showPercent val="0"/>
          <c:showBubbleSize val="0"/>
        </c:dLbls>
        <c:marker val="1"/>
        <c:smooth val="0"/>
        <c:axId val="372074280"/>
        <c:axId val="372077416"/>
      </c:lineChart>
      <c:catAx>
        <c:axId val="372074280"/>
        <c:scaling>
          <c:orientation val="minMax"/>
        </c:scaling>
        <c:delete val="1"/>
        <c:axPos val="b"/>
        <c:numFmt formatCode="General" sourceLinked="1"/>
        <c:majorTickMark val="none"/>
        <c:minorTickMark val="none"/>
        <c:tickLblPos val="none"/>
        <c:crossAx val="372077416"/>
        <c:crosses val="autoZero"/>
        <c:auto val="1"/>
        <c:lblAlgn val="ctr"/>
        <c:lblOffset val="100"/>
        <c:noMultiLvlLbl val="1"/>
      </c:catAx>
      <c:valAx>
        <c:axId val="372077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2074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48.8</c:v>
                </c:pt>
                <c:pt idx="1">
                  <c:v>56.1</c:v>
                </c:pt>
                <c:pt idx="2">
                  <c:v>63.3</c:v>
                </c:pt>
                <c:pt idx="3">
                  <c:v>71.099999999999994</c:v>
                </c:pt>
                <c:pt idx="4">
                  <c:v>77.5</c:v>
                </c:pt>
              </c:numCache>
            </c:numRef>
          </c:val>
          <c:extLst>
            <c:ext xmlns:c16="http://schemas.microsoft.com/office/drawing/2014/chart" uri="{C3380CC4-5D6E-409C-BE32-E72D297353CC}">
              <c16:uniqueId val="{00000000-F51A-4B08-8562-F257DC0080D5}"/>
            </c:ext>
          </c:extLst>
        </c:ser>
        <c:dLbls>
          <c:showLegendKey val="0"/>
          <c:showVal val="0"/>
          <c:showCatName val="0"/>
          <c:showSerName val="0"/>
          <c:showPercent val="0"/>
          <c:showBubbleSize val="0"/>
        </c:dLbls>
        <c:gapWidth val="150"/>
        <c:axId val="372079768"/>
        <c:axId val="37207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72.3</c:v>
                </c:pt>
                <c:pt idx="3">
                  <c:v>72</c:v>
                </c:pt>
                <c:pt idx="4">
                  <c:v>72</c:v>
                </c:pt>
              </c:numCache>
            </c:numRef>
          </c:val>
          <c:smooth val="0"/>
          <c:extLst>
            <c:ext xmlns:c16="http://schemas.microsoft.com/office/drawing/2014/chart" uri="{C3380CC4-5D6E-409C-BE32-E72D297353CC}">
              <c16:uniqueId val="{00000001-F51A-4B08-8562-F257DC0080D5}"/>
            </c:ext>
          </c:extLst>
        </c:ser>
        <c:dLbls>
          <c:showLegendKey val="0"/>
          <c:showVal val="0"/>
          <c:showCatName val="0"/>
          <c:showSerName val="0"/>
          <c:showPercent val="0"/>
          <c:showBubbleSize val="0"/>
        </c:dLbls>
        <c:marker val="1"/>
        <c:smooth val="0"/>
        <c:axId val="372079768"/>
        <c:axId val="372077808"/>
      </c:lineChart>
      <c:catAx>
        <c:axId val="372079768"/>
        <c:scaling>
          <c:orientation val="minMax"/>
        </c:scaling>
        <c:delete val="1"/>
        <c:axPos val="b"/>
        <c:numFmt formatCode="General" sourceLinked="1"/>
        <c:majorTickMark val="none"/>
        <c:minorTickMark val="none"/>
        <c:tickLblPos val="none"/>
        <c:crossAx val="372077808"/>
        <c:crosses val="autoZero"/>
        <c:auto val="1"/>
        <c:lblAlgn val="ctr"/>
        <c:lblOffset val="100"/>
        <c:noMultiLvlLbl val="1"/>
      </c:catAx>
      <c:valAx>
        <c:axId val="37207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2079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35822390</c:v>
                </c:pt>
                <c:pt idx="1">
                  <c:v>36257990</c:v>
                </c:pt>
                <c:pt idx="2">
                  <c:v>51933243</c:v>
                </c:pt>
                <c:pt idx="3">
                  <c:v>52001243</c:v>
                </c:pt>
                <c:pt idx="4">
                  <c:v>52119657</c:v>
                </c:pt>
              </c:numCache>
            </c:numRef>
          </c:val>
          <c:extLst>
            <c:ext xmlns:c16="http://schemas.microsoft.com/office/drawing/2014/chart" uri="{C3380CC4-5D6E-409C-BE32-E72D297353CC}">
              <c16:uniqueId val="{00000000-C18A-4721-A26F-B806AC5DA9ED}"/>
            </c:ext>
          </c:extLst>
        </c:ser>
        <c:dLbls>
          <c:showLegendKey val="0"/>
          <c:showVal val="0"/>
          <c:showCatName val="0"/>
          <c:showSerName val="0"/>
          <c:showPercent val="0"/>
          <c:showBubbleSize val="0"/>
        </c:dLbls>
        <c:gapWidth val="150"/>
        <c:axId val="372074672"/>
        <c:axId val="372076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43068047</c:v>
                </c:pt>
                <c:pt idx="3">
                  <c:v>44341948</c:v>
                </c:pt>
                <c:pt idx="4">
                  <c:v>45796115</c:v>
                </c:pt>
              </c:numCache>
            </c:numRef>
          </c:val>
          <c:smooth val="0"/>
          <c:extLst>
            <c:ext xmlns:c16="http://schemas.microsoft.com/office/drawing/2014/chart" uri="{C3380CC4-5D6E-409C-BE32-E72D297353CC}">
              <c16:uniqueId val="{00000001-C18A-4721-A26F-B806AC5DA9ED}"/>
            </c:ext>
          </c:extLst>
        </c:ser>
        <c:dLbls>
          <c:showLegendKey val="0"/>
          <c:showVal val="0"/>
          <c:showCatName val="0"/>
          <c:showSerName val="0"/>
          <c:showPercent val="0"/>
          <c:showBubbleSize val="0"/>
        </c:dLbls>
        <c:marker val="1"/>
        <c:smooth val="0"/>
        <c:axId val="372074672"/>
        <c:axId val="372076632"/>
      </c:lineChart>
      <c:catAx>
        <c:axId val="372074672"/>
        <c:scaling>
          <c:orientation val="minMax"/>
        </c:scaling>
        <c:delete val="1"/>
        <c:axPos val="b"/>
        <c:numFmt formatCode="General" sourceLinked="1"/>
        <c:majorTickMark val="none"/>
        <c:minorTickMark val="none"/>
        <c:tickLblPos val="none"/>
        <c:crossAx val="372076632"/>
        <c:crosses val="autoZero"/>
        <c:auto val="1"/>
        <c:lblAlgn val="ctr"/>
        <c:lblOffset val="100"/>
        <c:noMultiLvlLbl val="1"/>
      </c:catAx>
      <c:valAx>
        <c:axId val="372076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207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13</c:v>
                </c:pt>
                <c:pt idx="1">
                  <c:v>14.1</c:v>
                </c:pt>
                <c:pt idx="2">
                  <c:v>14.2</c:v>
                </c:pt>
                <c:pt idx="3">
                  <c:v>13.4</c:v>
                </c:pt>
                <c:pt idx="4">
                  <c:v>12.1</c:v>
                </c:pt>
              </c:numCache>
            </c:numRef>
          </c:val>
          <c:extLst>
            <c:ext xmlns:c16="http://schemas.microsoft.com/office/drawing/2014/chart" uri="{C3380CC4-5D6E-409C-BE32-E72D297353CC}">
              <c16:uniqueId val="{00000000-315D-4DF3-BE20-DD8CBD9C4CF9}"/>
            </c:ext>
          </c:extLst>
        </c:ser>
        <c:dLbls>
          <c:showLegendKey val="0"/>
          <c:showVal val="0"/>
          <c:showCatName val="0"/>
          <c:showSerName val="0"/>
          <c:showPercent val="0"/>
          <c:showBubbleSize val="0"/>
        </c:dLbls>
        <c:gapWidth val="150"/>
        <c:axId val="372072320"/>
        <c:axId val="37207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14.6</c:v>
                </c:pt>
                <c:pt idx="3">
                  <c:v>15.1</c:v>
                </c:pt>
                <c:pt idx="4">
                  <c:v>14.9</c:v>
                </c:pt>
              </c:numCache>
            </c:numRef>
          </c:val>
          <c:smooth val="0"/>
          <c:extLst>
            <c:ext xmlns:c16="http://schemas.microsoft.com/office/drawing/2014/chart" uri="{C3380CC4-5D6E-409C-BE32-E72D297353CC}">
              <c16:uniqueId val="{00000001-315D-4DF3-BE20-DD8CBD9C4CF9}"/>
            </c:ext>
          </c:extLst>
        </c:ser>
        <c:dLbls>
          <c:showLegendKey val="0"/>
          <c:showVal val="0"/>
          <c:showCatName val="0"/>
          <c:showSerName val="0"/>
          <c:showPercent val="0"/>
          <c:showBubbleSize val="0"/>
        </c:dLbls>
        <c:marker val="1"/>
        <c:smooth val="0"/>
        <c:axId val="372072320"/>
        <c:axId val="372073496"/>
      </c:lineChart>
      <c:catAx>
        <c:axId val="372072320"/>
        <c:scaling>
          <c:orientation val="minMax"/>
        </c:scaling>
        <c:delete val="1"/>
        <c:axPos val="b"/>
        <c:numFmt formatCode="General" sourceLinked="1"/>
        <c:majorTickMark val="none"/>
        <c:minorTickMark val="none"/>
        <c:tickLblPos val="none"/>
        <c:crossAx val="372073496"/>
        <c:crosses val="autoZero"/>
        <c:auto val="1"/>
        <c:lblAlgn val="ctr"/>
        <c:lblOffset val="100"/>
        <c:noMultiLvlLbl val="1"/>
      </c:catAx>
      <c:valAx>
        <c:axId val="372073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207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76.2</c:v>
                </c:pt>
                <c:pt idx="1">
                  <c:v>94.7</c:v>
                </c:pt>
                <c:pt idx="2">
                  <c:v>89</c:v>
                </c:pt>
                <c:pt idx="3">
                  <c:v>87.6</c:v>
                </c:pt>
                <c:pt idx="4">
                  <c:v>94.3</c:v>
                </c:pt>
              </c:numCache>
            </c:numRef>
          </c:val>
          <c:extLst>
            <c:ext xmlns:c16="http://schemas.microsoft.com/office/drawing/2014/chart" uri="{C3380CC4-5D6E-409C-BE32-E72D297353CC}">
              <c16:uniqueId val="{00000000-0B5E-4159-9496-E4BAEA0B19CB}"/>
            </c:ext>
          </c:extLst>
        </c:ser>
        <c:dLbls>
          <c:showLegendKey val="0"/>
          <c:showVal val="0"/>
          <c:showCatName val="0"/>
          <c:showSerName val="0"/>
          <c:showPercent val="0"/>
          <c:showBubbleSize val="0"/>
        </c:dLbls>
        <c:gapWidth val="150"/>
        <c:axId val="372078200"/>
        <c:axId val="37207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75.7</c:v>
                </c:pt>
                <c:pt idx="3">
                  <c:v>75.400000000000006</c:v>
                </c:pt>
                <c:pt idx="4">
                  <c:v>77.5</c:v>
                </c:pt>
              </c:numCache>
            </c:numRef>
          </c:val>
          <c:smooth val="0"/>
          <c:extLst>
            <c:ext xmlns:c16="http://schemas.microsoft.com/office/drawing/2014/chart" uri="{C3380CC4-5D6E-409C-BE32-E72D297353CC}">
              <c16:uniqueId val="{00000001-0B5E-4159-9496-E4BAEA0B19CB}"/>
            </c:ext>
          </c:extLst>
        </c:ser>
        <c:dLbls>
          <c:showLegendKey val="0"/>
          <c:showVal val="0"/>
          <c:showCatName val="0"/>
          <c:showSerName val="0"/>
          <c:showPercent val="0"/>
          <c:showBubbleSize val="0"/>
        </c:dLbls>
        <c:marker val="1"/>
        <c:smooth val="0"/>
        <c:axId val="372078200"/>
        <c:axId val="372078592"/>
      </c:lineChart>
      <c:catAx>
        <c:axId val="372078200"/>
        <c:scaling>
          <c:orientation val="minMax"/>
        </c:scaling>
        <c:delete val="1"/>
        <c:axPos val="b"/>
        <c:numFmt formatCode="General" sourceLinked="1"/>
        <c:majorTickMark val="none"/>
        <c:minorTickMark val="none"/>
        <c:tickLblPos val="none"/>
        <c:crossAx val="372078592"/>
        <c:crosses val="autoZero"/>
        <c:auto val="1"/>
        <c:lblAlgn val="ctr"/>
        <c:lblOffset val="100"/>
        <c:noMultiLvlLbl val="1"/>
      </c:catAx>
      <c:valAx>
        <c:axId val="37207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2078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6688</c:v>
                </c:pt>
                <c:pt idx="1">
                  <c:v>7038</c:v>
                </c:pt>
                <c:pt idx="2">
                  <c:v>8156</c:v>
                </c:pt>
                <c:pt idx="3">
                  <c:v>8580</c:v>
                </c:pt>
                <c:pt idx="4">
                  <c:v>8347</c:v>
                </c:pt>
              </c:numCache>
            </c:numRef>
          </c:val>
          <c:extLst>
            <c:ext xmlns:c16="http://schemas.microsoft.com/office/drawing/2014/chart" uri="{C3380CC4-5D6E-409C-BE32-E72D297353CC}">
              <c16:uniqueId val="{00000000-5151-4AC6-B29D-8F961F52E95B}"/>
            </c:ext>
          </c:extLst>
        </c:ser>
        <c:dLbls>
          <c:showLegendKey val="0"/>
          <c:showVal val="0"/>
          <c:showCatName val="0"/>
          <c:showSerName val="0"/>
          <c:showPercent val="0"/>
          <c:showBubbleSize val="0"/>
        </c:dLbls>
        <c:gapWidth val="150"/>
        <c:axId val="372077024"/>
        <c:axId val="37207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9548</c:v>
                </c:pt>
                <c:pt idx="3">
                  <c:v>9992</c:v>
                </c:pt>
                <c:pt idx="4">
                  <c:v>9779</c:v>
                </c:pt>
              </c:numCache>
            </c:numRef>
          </c:val>
          <c:smooth val="0"/>
          <c:extLst>
            <c:ext xmlns:c16="http://schemas.microsoft.com/office/drawing/2014/chart" uri="{C3380CC4-5D6E-409C-BE32-E72D297353CC}">
              <c16:uniqueId val="{00000001-5151-4AC6-B29D-8F961F52E95B}"/>
            </c:ext>
          </c:extLst>
        </c:ser>
        <c:dLbls>
          <c:showLegendKey val="0"/>
          <c:showVal val="0"/>
          <c:showCatName val="0"/>
          <c:showSerName val="0"/>
          <c:showPercent val="0"/>
          <c:showBubbleSize val="0"/>
        </c:dLbls>
        <c:marker val="1"/>
        <c:smooth val="0"/>
        <c:axId val="372077024"/>
        <c:axId val="372078984"/>
      </c:lineChart>
      <c:catAx>
        <c:axId val="372077024"/>
        <c:scaling>
          <c:orientation val="minMax"/>
        </c:scaling>
        <c:delete val="1"/>
        <c:axPos val="b"/>
        <c:numFmt formatCode="General" sourceLinked="1"/>
        <c:majorTickMark val="none"/>
        <c:minorTickMark val="none"/>
        <c:tickLblPos val="none"/>
        <c:crossAx val="372078984"/>
        <c:crosses val="autoZero"/>
        <c:auto val="1"/>
        <c:lblAlgn val="ctr"/>
        <c:lblOffset val="100"/>
        <c:noMultiLvlLbl val="1"/>
      </c:catAx>
      <c:valAx>
        <c:axId val="372078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207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27352</c:v>
                </c:pt>
                <c:pt idx="1">
                  <c:v>27652</c:v>
                </c:pt>
                <c:pt idx="2">
                  <c:v>28999</c:v>
                </c:pt>
                <c:pt idx="3">
                  <c:v>32327</c:v>
                </c:pt>
                <c:pt idx="4">
                  <c:v>34153</c:v>
                </c:pt>
              </c:numCache>
            </c:numRef>
          </c:val>
          <c:extLst>
            <c:ext xmlns:c16="http://schemas.microsoft.com/office/drawing/2014/chart" uri="{C3380CC4-5D6E-409C-BE32-E72D297353CC}">
              <c16:uniqueId val="{00000000-D4E2-496A-A165-0221B489A108}"/>
            </c:ext>
          </c:extLst>
        </c:ser>
        <c:dLbls>
          <c:showLegendKey val="0"/>
          <c:showVal val="0"/>
          <c:showCatName val="0"/>
          <c:showSerName val="0"/>
          <c:showPercent val="0"/>
          <c:showBubbleSize val="0"/>
        </c:dLbls>
        <c:gapWidth val="150"/>
        <c:axId val="372225600"/>
        <c:axId val="37222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28176</c:v>
                </c:pt>
                <c:pt idx="3">
                  <c:v>29348</c:v>
                </c:pt>
                <c:pt idx="4">
                  <c:v>29723</c:v>
                </c:pt>
              </c:numCache>
            </c:numRef>
          </c:val>
          <c:smooth val="0"/>
          <c:extLst>
            <c:ext xmlns:c16="http://schemas.microsoft.com/office/drawing/2014/chart" uri="{C3380CC4-5D6E-409C-BE32-E72D297353CC}">
              <c16:uniqueId val="{00000001-D4E2-496A-A165-0221B489A108}"/>
            </c:ext>
          </c:extLst>
        </c:ser>
        <c:dLbls>
          <c:showLegendKey val="0"/>
          <c:showVal val="0"/>
          <c:showCatName val="0"/>
          <c:showSerName val="0"/>
          <c:showPercent val="0"/>
          <c:showBubbleSize val="0"/>
        </c:dLbls>
        <c:marker val="1"/>
        <c:smooth val="0"/>
        <c:axId val="372225600"/>
        <c:axId val="372226384"/>
      </c:lineChart>
      <c:catAx>
        <c:axId val="372225600"/>
        <c:scaling>
          <c:orientation val="minMax"/>
        </c:scaling>
        <c:delete val="1"/>
        <c:axPos val="b"/>
        <c:numFmt formatCode="General" sourceLinked="1"/>
        <c:majorTickMark val="none"/>
        <c:minorTickMark val="none"/>
        <c:tickLblPos val="none"/>
        <c:crossAx val="372226384"/>
        <c:crosses val="autoZero"/>
        <c:auto val="1"/>
        <c:lblAlgn val="ctr"/>
        <c:lblOffset val="100"/>
        <c:noMultiLvlLbl val="1"/>
      </c:catAx>
      <c:valAx>
        <c:axId val="372226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222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7.1</c:v>
                </c:pt>
                <c:pt idx="2">
                  <c:v>2.1</c:v>
                </c:pt>
                <c:pt idx="3">
                  <c:v>20</c:v>
                </c:pt>
                <c:pt idx="4">
                  <c:v>44.6</c:v>
                </c:pt>
              </c:numCache>
            </c:numRef>
          </c:val>
          <c:extLst>
            <c:ext xmlns:c16="http://schemas.microsoft.com/office/drawing/2014/chart" uri="{C3380CC4-5D6E-409C-BE32-E72D297353CC}">
              <c16:uniqueId val="{00000000-A5FA-48FB-B76A-61F528EF1897}"/>
            </c:ext>
          </c:extLst>
        </c:ser>
        <c:dLbls>
          <c:showLegendKey val="0"/>
          <c:showVal val="0"/>
          <c:showCatName val="0"/>
          <c:showSerName val="0"/>
          <c:showPercent val="0"/>
          <c:showBubbleSize val="0"/>
        </c:dLbls>
        <c:gapWidth val="150"/>
        <c:axId val="372220896"/>
        <c:axId val="37222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131.30000000000001</c:v>
                </c:pt>
                <c:pt idx="3">
                  <c:v>133.6</c:v>
                </c:pt>
                <c:pt idx="4">
                  <c:v>144.6</c:v>
                </c:pt>
              </c:numCache>
            </c:numRef>
          </c:val>
          <c:smooth val="0"/>
          <c:extLst>
            <c:ext xmlns:c16="http://schemas.microsoft.com/office/drawing/2014/chart" uri="{C3380CC4-5D6E-409C-BE32-E72D297353CC}">
              <c16:uniqueId val="{00000001-A5FA-48FB-B76A-61F528EF1897}"/>
            </c:ext>
          </c:extLst>
        </c:ser>
        <c:dLbls>
          <c:showLegendKey val="0"/>
          <c:showVal val="0"/>
          <c:showCatName val="0"/>
          <c:showSerName val="0"/>
          <c:showPercent val="0"/>
          <c:showBubbleSize val="0"/>
        </c:dLbls>
        <c:marker val="1"/>
        <c:smooth val="0"/>
        <c:axId val="372220896"/>
        <c:axId val="372225992"/>
      </c:lineChart>
      <c:catAx>
        <c:axId val="372220896"/>
        <c:scaling>
          <c:orientation val="minMax"/>
        </c:scaling>
        <c:delete val="1"/>
        <c:axPos val="b"/>
        <c:numFmt formatCode="General" sourceLinked="1"/>
        <c:majorTickMark val="none"/>
        <c:minorTickMark val="none"/>
        <c:tickLblPos val="none"/>
        <c:crossAx val="372225992"/>
        <c:crosses val="autoZero"/>
        <c:auto val="1"/>
        <c:lblAlgn val="ctr"/>
        <c:lblOffset val="100"/>
        <c:noMultiLvlLbl val="1"/>
      </c:catAx>
      <c:valAx>
        <c:axId val="372225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2220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11"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青森県つがる西北五広域連合　かなぎ病院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20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70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9230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90.7</v>
      </c>
      <c r="Q33" s="129"/>
      <c r="R33" s="129"/>
      <c r="S33" s="129"/>
      <c r="T33" s="129"/>
      <c r="U33" s="129"/>
      <c r="V33" s="129"/>
      <c r="W33" s="129"/>
      <c r="X33" s="129"/>
      <c r="Y33" s="129"/>
      <c r="Z33" s="129"/>
      <c r="AA33" s="129"/>
      <c r="AB33" s="129"/>
      <c r="AC33" s="129"/>
      <c r="AD33" s="130"/>
      <c r="AE33" s="128">
        <f>データ!AJ7</f>
        <v>84.1</v>
      </c>
      <c r="AF33" s="129"/>
      <c r="AG33" s="129"/>
      <c r="AH33" s="129"/>
      <c r="AI33" s="129"/>
      <c r="AJ33" s="129"/>
      <c r="AK33" s="129"/>
      <c r="AL33" s="129"/>
      <c r="AM33" s="129"/>
      <c r="AN33" s="129"/>
      <c r="AO33" s="129"/>
      <c r="AP33" s="129"/>
      <c r="AQ33" s="129"/>
      <c r="AR33" s="129"/>
      <c r="AS33" s="130"/>
      <c r="AT33" s="128">
        <f>データ!AK7</f>
        <v>103.2</v>
      </c>
      <c r="AU33" s="129"/>
      <c r="AV33" s="129"/>
      <c r="AW33" s="129"/>
      <c r="AX33" s="129"/>
      <c r="AY33" s="129"/>
      <c r="AZ33" s="129"/>
      <c r="BA33" s="129"/>
      <c r="BB33" s="129"/>
      <c r="BC33" s="129"/>
      <c r="BD33" s="129"/>
      <c r="BE33" s="129"/>
      <c r="BF33" s="129"/>
      <c r="BG33" s="129"/>
      <c r="BH33" s="130"/>
      <c r="BI33" s="128">
        <f>データ!AL7</f>
        <v>88.3</v>
      </c>
      <c r="BJ33" s="129"/>
      <c r="BK33" s="129"/>
      <c r="BL33" s="129"/>
      <c r="BM33" s="129"/>
      <c r="BN33" s="129"/>
      <c r="BO33" s="129"/>
      <c r="BP33" s="129"/>
      <c r="BQ33" s="129"/>
      <c r="BR33" s="129"/>
      <c r="BS33" s="129"/>
      <c r="BT33" s="129"/>
      <c r="BU33" s="129"/>
      <c r="BV33" s="129"/>
      <c r="BW33" s="130"/>
      <c r="BX33" s="128">
        <f>データ!AM7</f>
        <v>85.9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72.7</v>
      </c>
      <c r="DE33" s="129"/>
      <c r="DF33" s="129"/>
      <c r="DG33" s="129"/>
      <c r="DH33" s="129"/>
      <c r="DI33" s="129"/>
      <c r="DJ33" s="129"/>
      <c r="DK33" s="129"/>
      <c r="DL33" s="129"/>
      <c r="DM33" s="129"/>
      <c r="DN33" s="129"/>
      <c r="DO33" s="129"/>
      <c r="DP33" s="129"/>
      <c r="DQ33" s="129"/>
      <c r="DR33" s="130"/>
      <c r="DS33" s="128">
        <f>データ!AU7</f>
        <v>64</v>
      </c>
      <c r="DT33" s="129"/>
      <c r="DU33" s="129"/>
      <c r="DV33" s="129"/>
      <c r="DW33" s="129"/>
      <c r="DX33" s="129"/>
      <c r="DY33" s="129"/>
      <c r="DZ33" s="129"/>
      <c r="EA33" s="129"/>
      <c r="EB33" s="129"/>
      <c r="EC33" s="129"/>
      <c r="ED33" s="129"/>
      <c r="EE33" s="129"/>
      <c r="EF33" s="129"/>
      <c r="EG33" s="130"/>
      <c r="EH33" s="128">
        <f>データ!AV7</f>
        <v>67.599999999999994</v>
      </c>
      <c r="EI33" s="129"/>
      <c r="EJ33" s="129"/>
      <c r="EK33" s="129"/>
      <c r="EL33" s="129"/>
      <c r="EM33" s="129"/>
      <c r="EN33" s="129"/>
      <c r="EO33" s="129"/>
      <c r="EP33" s="129"/>
      <c r="EQ33" s="129"/>
      <c r="ER33" s="129"/>
      <c r="ES33" s="129"/>
      <c r="ET33" s="129"/>
      <c r="EU33" s="129"/>
      <c r="EV33" s="130"/>
      <c r="EW33" s="128">
        <f>データ!AW7</f>
        <v>66.900000000000006</v>
      </c>
      <c r="EX33" s="129"/>
      <c r="EY33" s="129"/>
      <c r="EZ33" s="129"/>
      <c r="FA33" s="129"/>
      <c r="FB33" s="129"/>
      <c r="FC33" s="129"/>
      <c r="FD33" s="129"/>
      <c r="FE33" s="129"/>
      <c r="FF33" s="129"/>
      <c r="FG33" s="129"/>
      <c r="FH33" s="129"/>
      <c r="FI33" s="129"/>
      <c r="FJ33" s="129"/>
      <c r="FK33" s="130"/>
      <c r="FL33" s="128">
        <f>データ!AX7</f>
        <v>65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69.599999999999994</v>
      </c>
      <c r="GS33" s="129"/>
      <c r="GT33" s="129"/>
      <c r="GU33" s="129"/>
      <c r="GV33" s="129"/>
      <c r="GW33" s="129"/>
      <c r="GX33" s="129"/>
      <c r="GY33" s="129"/>
      <c r="GZ33" s="129"/>
      <c r="HA33" s="129"/>
      <c r="HB33" s="129"/>
      <c r="HC33" s="129"/>
      <c r="HD33" s="129"/>
      <c r="HE33" s="129"/>
      <c r="HF33" s="130"/>
      <c r="HG33" s="128">
        <f>データ!BF7</f>
        <v>61.5</v>
      </c>
      <c r="HH33" s="129"/>
      <c r="HI33" s="129"/>
      <c r="HJ33" s="129"/>
      <c r="HK33" s="129"/>
      <c r="HL33" s="129"/>
      <c r="HM33" s="129"/>
      <c r="HN33" s="129"/>
      <c r="HO33" s="129"/>
      <c r="HP33" s="129"/>
      <c r="HQ33" s="129"/>
      <c r="HR33" s="129"/>
      <c r="HS33" s="129"/>
      <c r="HT33" s="129"/>
      <c r="HU33" s="130"/>
      <c r="HV33" s="128">
        <f>データ!BG7</f>
        <v>63</v>
      </c>
      <c r="HW33" s="129"/>
      <c r="HX33" s="129"/>
      <c r="HY33" s="129"/>
      <c r="HZ33" s="129"/>
      <c r="IA33" s="129"/>
      <c r="IB33" s="129"/>
      <c r="IC33" s="129"/>
      <c r="ID33" s="129"/>
      <c r="IE33" s="129"/>
      <c r="IF33" s="129"/>
      <c r="IG33" s="129"/>
      <c r="IH33" s="129"/>
      <c r="II33" s="129"/>
      <c r="IJ33" s="130"/>
      <c r="IK33" s="128">
        <f>データ!BH7</f>
        <v>62.1</v>
      </c>
      <c r="IL33" s="129"/>
      <c r="IM33" s="129"/>
      <c r="IN33" s="129"/>
      <c r="IO33" s="129"/>
      <c r="IP33" s="129"/>
      <c r="IQ33" s="129"/>
      <c r="IR33" s="129"/>
      <c r="IS33" s="129"/>
      <c r="IT33" s="129"/>
      <c r="IU33" s="129"/>
      <c r="IV33" s="129"/>
      <c r="IW33" s="129"/>
      <c r="IX33" s="129"/>
      <c r="IY33" s="130"/>
      <c r="IZ33" s="128">
        <f>データ!BI7</f>
        <v>58.4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78.2</v>
      </c>
      <c r="KG33" s="129"/>
      <c r="KH33" s="129"/>
      <c r="KI33" s="129"/>
      <c r="KJ33" s="129"/>
      <c r="KK33" s="129"/>
      <c r="KL33" s="129"/>
      <c r="KM33" s="129"/>
      <c r="KN33" s="129"/>
      <c r="KO33" s="129"/>
      <c r="KP33" s="129"/>
      <c r="KQ33" s="129"/>
      <c r="KR33" s="129"/>
      <c r="KS33" s="129"/>
      <c r="KT33" s="130"/>
      <c r="KU33" s="128">
        <f>データ!BQ7</f>
        <v>67.8</v>
      </c>
      <c r="KV33" s="129"/>
      <c r="KW33" s="129"/>
      <c r="KX33" s="129"/>
      <c r="KY33" s="129"/>
      <c r="KZ33" s="129"/>
      <c r="LA33" s="129"/>
      <c r="LB33" s="129"/>
      <c r="LC33" s="129"/>
      <c r="LD33" s="129"/>
      <c r="LE33" s="129"/>
      <c r="LF33" s="129"/>
      <c r="LG33" s="129"/>
      <c r="LH33" s="129"/>
      <c r="LI33" s="130"/>
      <c r="LJ33" s="128">
        <f>データ!BR7</f>
        <v>81.7</v>
      </c>
      <c r="LK33" s="129"/>
      <c r="LL33" s="129"/>
      <c r="LM33" s="129"/>
      <c r="LN33" s="129"/>
      <c r="LO33" s="129"/>
      <c r="LP33" s="129"/>
      <c r="LQ33" s="129"/>
      <c r="LR33" s="129"/>
      <c r="LS33" s="129"/>
      <c r="LT33" s="129"/>
      <c r="LU33" s="129"/>
      <c r="LV33" s="129"/>
      <c r="LW33" s="129"/>
      <c r="LX33" s="130"/>
      <c r="LY33" s="128">
        <f>データ!BS7</f>
        <v>76.7</v>
      </c>
      <c r="LZ33" s="129"/>
      <c r="MA33" s="129"/>
      <c r="MB33" s="129"/>
      <c r="MC33" s="129"/>
      <c r="MD33" s="129"/>
      <c r="ME33" s="129"/>
      <c r="MF33" s="129"/>
      <c r="MG33" s="129"/>
      <c r="MH33" s="129"/>
      <c r="MI33" s="129"/>
      <c r="MJ33" s="129"/>
      <c r="MK33" s="129"/>
      <c r="ML33" s="129"/>
      <c r="MM33" s="130"/>
      <c r="MN33" s="128">
        <f>データ!BT7</f>
        <v>63.5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188</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190</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27352</v>
      </c>
      <c r="Q55" s="144"/>
      <c r="R55" s="144"/>
      <c r="S55" s="144"/>
      <c r="T55" s="144"/>
      <c r="U55" s="144"/>
      <c r="V55" s="144"/>
      <c r="W55" s="144"/>
      <c r="X55" s="144"/>
      <c r="Y55" s="144"/>
      <c r="Z55" s="144"/>
      <c r="AA55" s="144"/>
      <c r="AB55" s="144"/>
      <c r="AC55" s="144"/>
      <c r="AD55" s="145"/>
      <c r="AE55" s="143">
        <f>データ!CB7</f>
        <v>27652</v>
      </c>
      <c r="AF55" s="144"/>
      <c r="AG55" s="144"/>
      <c r="AH55" s="144"/>
      <c r="AI55" s="144"/>
      <c r="AJ55" s="144"/>
      <c r="AK55" s="144"/>
      <c r="AL55" s="144"/>
      <c r="AM55" s="144"/>
      <c r="AN55" s="144"/>
      <c r="AO55" s="144"/>
      <c r="AP55" s="144"/>
      <c r="AQ55" s="144"/>
      <c r="AR55" s="144"/>
      <c r="AS55" s="145"/>
      <c r="AT55" s="143">
        <f>データ!CC7</f>
        <v>28999</v>
      </c>
      <c r="AU55" s="144"/>
      <c r="AV55" s="144"/>
      <c r="AW55" s="144"/>
      <c r="AX55" s="144"/>
      <c r="AY55" s="144"/>
      <c r="AZ55" s="144"/>
      <c r="BA55" s="144"/>
      <c r="BB55" s="144"/>
      <c r="BC55" s="144"/>
      <c r="BD55" s="144"/>
      <c r="BE55" s="144"/>
      <c r="BF55" s="144"/>
      <c r="BG55" s="144"/>
      <c r="BH55" s="145"/>
      <c r="BI55" s="143">
        <f>データ!CD7</f>
        <v>32327</v>
      </c>
      <c r="BJ55" s="144"/>
      <c r="BK55" s="144"/>
      <c r="BL55" s="144"/>
      <c r="BM55" s="144"/>
      <c r="BN55" s="144"/>
      <c r="BO55" s="144"/>
      <c r="BP55" s="144"/>
      <c r="BQ55" s="144"/>
      <c r="BR55" s="144"/>
      <c r="BS55" s="144"/>
      <c r="BT55" s="144"/>
      <c r="BU55" s="144"/>
      <c r="BV55" s="144"/>
      <c r="BW55" s="145"/>
      <c r="BX55" s="143">
        <f>データ!CE7</f>
        <v>34153</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6688</v>
      </c>
      <c r="DE55" s="144"/>
      <c r="DF55" s="144"/>
      <c r="DG55" s="144"/>
      <c r="DH55" s="144"/>
      <c r="DI55" s="144"/>
      <c r="DJ55" s="144"/>
      <c r="DK55" s="144"/>
      <c r="DL55" s="144"/>
      <c r="DM55" s="144"/>
      <c r="DN55" s="144"/>
      <c r="DO55" s="144"/>
      <c r="DP55" s="144"/>
      <c r="DQ55" s="144"/>
      <c r="DR55" s="145"/>
      <c r="DS55" s="143">
        <f>データ!CM7</f>
        <v>7038</v>
      </c>
      <c r="DT55" s="144"/>
      <c r="DU55" s="144"/>
      <c r="DV55" s="144"/>
      <c r="DW55" s="144"/>
      <c r="DX55" s="144"/>
      <c r="DY55" s="144"/>
      <c r="DZ55" s="144"/>
      <c r="EA55" s="144"/>
      <c r="EB55" s="144"/>
      <c r="EC55" s="144"/>
      <c r="ED55" s="144"/>
      <c r="EE55" s="144"/>
      <c r="EF55" s="144"/>
      <c r="EG55" s="145"/>
      <c r="EH55" s="143">
        <f>データ!CN7</f>
        <v>8156</v>
      </c>
      <c r="EI55" s="144"/>
      <c r="EJ55" s="144"/>
      <c r="EK55" s="144"/>
      <c r="EL55" s="144"/>
      <c r="EM55" s="144"/>
      <c r="EN55" s="144"/>
      <c r="EO55" s="144"/>
      <c r="EP55" s="144"/>
      <c r="EQ55" s="144"/>
      <c r="ER55" s="144"/>
      <c r="ES55" s="144"/>
      <c r="ET55" s="144"/>
      <c r="EU55" s="144"/>
      <c r="EV55" s="145"/>
      <c r="EW55" s="143">
        <f>データ!CO7</f>
        <v>8580</v>
      </c>
      <c r="EX55" s="144"/>
      <c r="EY55" s="144"/>
      <c r="EZ55" s="144"/>
      <c r="FA55" s="144"/>
      <c r="FB55" s="144"/>
      <c r="FC55" s="144"/>
      <c r="FD55" s="144"/>
      <c r="FE55" s="144"/>
      <c r="FF55" s="144"/>
      <c r="FG55" s="144"/>
      <c r="FH55" s="144"/>
      <c r="FI55" s="144"/>
      <c r="FJ55" s="144"/>
      <c r="FK55" s="145"/>
      <c r="FL55" s="143">
        <f>データ!CP7</f>
        <v>8347</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76.2</v>
      </c>
      <c r="GS55" s="129"/>
      <c r="GT55" s="129"/>
      <c r="GU55" s="129"/>
      <c r="GV55" s="129"/>
      <c r="GW55" s="129"/>
      <c r="GX55" s="129"/>
      <c r="GY55" s="129"/>
      <c r="GZ55" s="129"/>
      <c r="HA55" s="129"/>
      <c r="HB55" s="129"/>
      <c r="HC55" s="129"/>
      <c r="HD55" s="129"/>
      <c r="HE55" s="129"/>
      <c r="HF55" s="130"/>
      <c r="HG55" s="128">
        <f>データ!CX7</f>
        <v>94.7</v>
      </c>
      <c r="HH55" s="129"/>
      <c r="HI55" s="129"/>
      <c r="HJ55" s="129"/>
      <c r="HK55" s="129"/>
      <c r="HL55" s="129"/>
      <c r="HM55" s="129"/>
      <c r="HN55" s="129"/>
      <c r="HO55" s="129"/>
      <c r="HP55" s="129"/>
      <c r="HQ55" s="129"/>
      <c r="HR55" s="129"/>
      <c r="HS55" s="129"/>
      <c r="HT55" s="129"/>
      <c r="HU55" s="130"/>
      <c r="HV55" s="128">
        <f>データ!CY7</f>
        <v>89</v>
      </c>
      <c r="HW55" s="129"/>
      <c r="HX55" s="129"/>
      <c r="HY55" s="129"/>
      <c r="HZ55" s="129"/>
      <c r="IA55" s="129"/>
      <c r="IB55" s="129"/>
      <c r="IC55" s="129"/>
      <c r="ID55" s="129"/>
      <c r="IE55" s="129"/>
      <c r="IF55" s="129"/>
      <c r="IG55" s="129"/>
      <c r="IH55" s="129"/>
      <c r="II55" s="129"/>
      <c r="IJ55" s="130"/>
      <c r="IK55" s="128">
        <f>データ!CZ7</f>
        <v>87.6</v>
      </c>
      <c r="IL55" s="129"/>
      <c r="IM55" s="129"/>
      <c r="IN55" s="129"/>
      <c r="IO55" s="129"/>
      <c r="IP55" s="129"/>
      <c r="IQ55" s="129"/>
      <c r="IR55" s="129"/>
      <c r="IS55" s="129"/>
      <c r="IT55" s="129"/>
      <c r="IU55" s="129"/>
      <c r="IV55" s="129"/>
      <c r="IW55" s="129"/>
      <c r="IX55" s="129"/>
      <c r="IY55" s="130"/>
      <c r="IZ55" s="128">
        <f>データ!DA7</f>
        <v>94.3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13</v>
      </c>
      <c r="KG55" s="129"/>
      <c r="KH55" s="129"/>
      <c r="KI55" s="129"/>
      <c r="KJ55" s="129"/>
      <c r="KK55" s="129"/>
      <c r="KL55" s="129"/>
      <c r="KM55" s="129"/>
      <c r="KN55" s="129"/>
      <c r="KO55" s="129"/>
      <c r="KP55" s="129"/>
      <c r="KQ55" s="129"/>
      <c r="KR55" s="129"/>
      <c r="KS55" s="129"/>
      <c r="KT55" s="130"/>
      <c r="KU55" s="128">
        <f>データ!DI7</f>
        <v>14.1</v>
      </c>
      <c r="KV55" s="129"/>
      <c r="KW55" s="129"/>
      <c r="KX55" s="129"/>
      <c r="KY55" s="129"/>
      <c r="KZ55" s="129"/>
      <c r="LA55" s="129"/>
      <c r="LB55" s="129"/>
      <c r="LC55" s="129"/>
      <c r="LD55" s="129"/>
      <c r="LE55" s="129"/>
      <c r="LF55" s="129"/>
      <c r="LG55" s="129"/>
      <c r="LH55" s="129"/>
      <c r="LI55" s="130"/>
      <c r="LJ55" s="128">
        <f>データ!DJ7</f>
        <v>14.2</v>
      </c>
      <c r="LK55" s="129"/>
      <c r="LL55" s="129"/>
      <c r="LM55" s="129"/>
      <c r="LN55" s="129"/>
      <c r="LO55" s="129"/>
      <c r="LP55" s="129"/>
      <c r="LQ55" s="129"/>
      <c r="LR55" s="129"/>
      <c r="LS55" s="129"/>
      <c r="LT55" s="129"/>
      <c r="LU55" s="129"/>
      <c r="LV55" s="129"/>
      <c r="LW55" s="129"/>
      <c r="LX55" s="130"/>
      <c r="LY55" s="128">
        <f>データ!DK7</f>
        <v>13.4</v>
      </c>
      <c r="LZ55" s="129"/>
      <c r="MA55" s="129"/>
      <c r="MB55" s="129"/>
      <c r="MC55" s="129"/>
      <c r="MD55" s="129"/>
      <c r="ME55" s="129"/>
      <c r="MF55" s="129"/>
      <c r="MG55" s="129"/>
      <c r="MH55" s="129"/>
      <c r="MI55" s="129"/>
      <c r="MJ55" s="129"/>
      <c r="MK55" s="129"/>
      <c r="ML55" s="129"/>
      <c r="MM55" s="130"/>
      <c r="MN55" s="128">
        <f>データ!DL7</f>
        <v>12.1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35788</v>
      </c>
      <c r="Q56" s="144"/>
      <c r="R56" s="144"/>
      <c r="S56" s="144"/>
      <c r="T56" s="144"/>
      <c r="U56" s="144"/>
      <c r="V56" s="144"/>
      <c r="W56" s="144"/>
      <c r="X56" s="144"/>
      <c r="Y56" s="144"/>
      <c r="Z56" s="144"/>
      <c r="AA56" s="144"/>
      <c r="AB56" s="144"/>
      <c r="AC56" s="144"/>
      <c r="AD56" s="145"/>
      <c r="AE56" s="143">
        <f>データ!CG7</f>
        <v>37855</v>
      </c>
      <c r="AF56" s="144"/>
      <c r="AG56" s="144"/>
      <c r="AH56" s="144"/>
      <c r="AI56" s="144"/>
      <c r="AJ56" s="144"/>
      <c r="AK56" s="144"/>
      <c r="AL56" s="144"/>
      <c r="AM56" s="144"/>
      <c r="AN56" s="144"/>
      <c r="AO56" s="144"/>
      <c r="AP56" s="144"/>
      <c r="AQ56" s="144"/>
      <c r="AR56" s="144"/>
      <c r="AS56" s="145"/>
      <c r="AT56" s="143">
        <f>データ!CH7</f>
        <v>28176</v>
      </c>
      <c r="AU56" s="144"/>
      <c r="AV56" s="144"/>
      <c r="AW56" s="144"/>
      <c r="AX56" s="144"/>
      <c r="AY56" s="144"/>
      <c r="AZ56" s="144"/>
      <c r="BA56" s="144"/>
      <c r="BB56" s="144"/>
      <c r="BC56" s="144"/>
      <c r="BD56" s="144"/>
      <c r="BE56" s="144"/>
      <c r="BF56" s="144"/>
      <c r="BG56" s="144"/>
      <c r="BH56" s="145"/>
      <c r="BI56" s="143">
        <f>データ!CI7</f>
        <v>29348</v>
      </c>
      <c r="BJ56" s="144"/>
      <c r="BK56" s="144"/>
      <c r="BL56" s="144"/>
      <c r="BM56" s="144"/>
      <c r="BN56" s="144"/>
      <c r="BO56" s="144"/>
      <c r="BP56" s="144"/>
      <c r="BQ56" s="144"/>
      <c r="BR56" s="144"/>
      <c r="BS56" s="144"/>
      <c r="BT56" s="144"/>
      <c r="BU56" s="144"/>
      <c r="BV56" s="144"/>
      <c r="BW56" s="145"/>
      <c r="BX56" s="143">
        <f>データ!CJ7</f>
        <v>29723</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10602</v>
      </c>
      <c r="DE56" s="144"/>
      <c r="DF56" s="144"/>
      <c r="DG56" s="144"/>
      <c r="DH56" s="144"/>
      <c r="DI56" s="144"/>
      <c r="DJ56" s="144"/>
      <c r="DK56" s="144"/>
      <c r="DL56" s="144"/>
      <c r="DM56" s="144"/>
      <c r="DN56" s="144"/>
      <c r="DO56" s="144"/>
      <c r="DP56" s="144"/>
      <c r="DQ56" s="144"/>
      <c r="DR56" s="145"/>
      <c r="DS56" s="143">
        <f>データ!CR7</f>
        <v>11234</v>
      </c>
      <c r="DT56" s="144"/>
      <c r="DU56" s="144"/>
      <c r="DV56" s="144"/>
      <c r="DW56" s="144"/>
      <c r="DX56" s="144"/>
      <c r="DY56" s="144"/>
      <c r="DZ56" s="144"/>
      <c r="EA56" s="144"/>
      <c r="EB56" s="144"/>
      <c r="EC56" s="144"/>
      <c r="ED56" s="144"/>
      <c r="EE56" s="144"/>
      <c r="EF56" s="144"/>
      <c r="EG56" s="145"/>
      <c r="EH56" s="143">
        <f>データ!CS7</f>
        <v>9548</v>
      </c>
      <c r="EI56" s="144"/>
      <c r="EJ56" s="144"/>
      <c r="EK56" s="144"/>
      <c r="EL56" s="144"/>
      <c r="EM56" s="144"/>
      <c r="EN56" s="144"/>
      <c r="EO56" s="144"/>
      <c r="EP56" s="144"/>
      <c r="EQ56" s="144"/>
      <c r="ER56" s="144"/>
      <c r="ES56" s="144"/>
      <c r="ET56" s="144"/>
      <c r="EU56" s="144"/>
      <c r="EV56" s="145"/>
      <c r="EW56" s="143">
        <f>データ!CT7</f>
        <v>9992</v>
      </c>
      <c r="EX56" s="144"/>
      <c r="EY56" s="144"/>
      <c r="EZ56" s="144"/>
      <c r="FA56" s="144"/>
      <c r="FB56" s="144"/>
      <c r="FC56" s="144"/>
      <c r="FD56" s="144"/>
      <c r="FE56" s="144"/>
      <c r="FF56" s="144"/>
      <c r="FG56" s="144"/>
      <c r="FH56" s="144"/>
      <c r="FI56" s="144"/>
      <c r="FJ56" s="144"/>
      <c r="FK56" s="145"/>
      <c r="FL56" s="143">
        <f>データ!CU7</f>
        <v>9779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189</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7.1</v>
      </c>
      <c r="AF79" s="129"/>
      <c r="AG79" s="129"/>
      <c r="AH79" s="129"/>
      <c r="AI79" s="129"/>
      <c r="AJ79" s="129"/>
      <c r="AK79" s="129"/>
      <c r="AL79" s="129"/>
      <c r="AM79" s="129"/>
      <c r="AN79" s="129"/>
      <c r="AO79" s="129"/>
      <c r="AP79" s="129"/>
      <c r="AQ79" s="129"/>
      <c r="AR79" s="129"/>
      <c r="AS79" s="130"/>
      <c r="AT79" s="128">
        <f>データ!DU7</f>
        <v>2.1</v>
      </c>
      <c r="AU79" s="129"/>
      <c r="AV79" s="129"/>
      <c r="AW79" s="129"/>
      <c r="AX79" s="129"/>
      <c r="AY79" s="129"/>
      <c r="AZ79" s="129"/>
      <c r="BA79" s="129"/>
      <c r="BB79" s="129"/>
      <c r="BC79" s="129"/>
      <c r="BD79" s="129"/>
      <c r="BE79" s="129"/>
      <c r="BF79" s="129"/>
      <c r="BG79" s="129"/>
      <c r="BH79" s="130"/>
      <c r="BI79" s="128">
        <f>データ!DV7</f>
        <v>20</v>
      </c>
      <c r="BJ79" s="129"/>
      <c r="BK79" s="129"/>
      <c r="BL79" s="129"/>
      <c r="BM79" s="129"/>
      <c r="BN79" s="129"/>
      <c r="BO79" s="129"/>
      <c r="BP79" s="129"/>
      <c r="BQ79" s="129"/>
      <c r="BR79" s="129"/>
      <c r="BS79" s="129"/>
      <c r="BT79" s="129"/>
      <c r="BU79" s="129"/>
      <c r="BV79" s="129"/>
      <c r="BW79" s="130"/>
      <c r="BX79" s="128">
        <f>データ!DW7</f>
        <v>44.6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70.099999999999994</v>
      </c>
      <c r="DH79" s="129"/>
      <c r="DI79" s="129"/>
      <c r="DJ79" s="129"/>
      <c r="DK79" s="129"/>
      <c r="DL79" s="129"/>
      <c r="DM79" s="129"/>
      <c r="DN79" s="129"/>
      <c r="DO79" s="129"/>
      <c r="DP79" s="129"/>
      <c r="DQ79" s="129"/>
      <c r="DR79" s="129"/>
      <c r="DS79" s="129"/>
      <c r="DT79" s="129"/>
      <c r="DU79" s="130"/>
      <c r="DV79" s="128">
        <f>データ!EE7</f>
        <v>72.900000000000006</v>
      </c>
      <c r="DW79" s="129"/>
      <c r="DX79" s="129"/>
      <c r="DY79" s="129"/>
      <c r="DZ79" s="129"/>
      <c r="EA79" s="129"/>
      <c r="EB79" s="129"/>
      <c r="EC79" s="129"/>
      <c r="ED79" s="129"/>
      <c r="EE79" s="129"/>
      <c r="EF79" s="129"/>
      <c r="EG79" s="129"/>
      <c r="EH79" s="129"/>
      <c r="EI79" s="129"/>
      <c r="EJ79" s="130"/>
      <c r="EK79" s="128">
        <f>データ!EF7</f>
        <v>76.2</v>
      </c>
      <c r="EL79" s="129"/>
      <c r="EM79" s="129"/>
      <c r="EN79" s="129"/>
      <c r="EO79" s="129"/>
      <c r="EP79" s="129"/>
      <c r="EQ79" s="129"/>
      <c r="ER79" s="129"/>
      <c r="ES79" s="129"/>
      <c r="ET79" s="129"/>
      <c r="EU79" s="129"/>
      <c r="EV79" s="129"/>
      <c r="EW79" s="129"/>
      <c r="EX79" s="129"/>
      <c r="EY79" s="130"/>
      <c r="EZ79" s="128">
        <f>データ!EG7</f>
        <v>79.7</v>
      </c>
      <c r="FA79" s="129"/>
      <c r="FB79" s="129"/>
      <c r="FC79" s="129"/>
      <c r="FD79" s="129"/>
      <c r="FE79" s="129"/>
      <c r="FF79" s="129"/>
      <c r="FG79" s="129"/>
      <c r="FH79" s="129"/>
      <c r="FI79" s="129"/>
      <c r="FJ79" s="129"/>
      <c r="FK79" s="129"/>
      <c r="FL79" s="129"/>
      <c r="FM79" s="129"/>
      <c r="FN79" s="130"/>
      <c r="FO79" s="128">
        <f>データ!EH7</f>
        <v>82.9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48.8</v>
      </c>
      <c r="GU79" s="129"/>
      <c r="GV79" s="129"/>
      <c r="GW79" s="129"/>
      <c r="GX79" s="129"/>
      <c r="GY79" s="129"/>
      <c r="GZ79" s="129"/>
      <c r="HA79" s="129"/>
      <c r="HB79" s="129"/>
      <c r="HC79" s="129"/>
      <c r="HD79" s="129"/>
      <c r="HE79" s="129"/>
      <c r="HF79" s="129"/>
      <c r="HG79" s="129"/>
      <c r="HH79" s="130"/>
      <c r="HI79" s="128">
        <f>データ!EP7</f>
        <v>56.1</v>
      </c>
      <c r="HJ79" s="129"/>
      <c r="HK79" s="129"/>
      <c r="HL79" s="129"/>
      <c r="HM79" s="129"/>
      <c r="HN79" s="129"/>
      <c r="HO79" s="129"/>
      <c r="HP79" s="129"/>
      <c r="HQ79" s="129"/>
      <c r="HR79" s="129"/>
      <c r="HS79" s="129"/>
      <c r="HT79" s="129"/>
      <c r="HU79" s="129"/>
      <c r="HV79" s="129"/>
      <c r="HW79" s="130"/>
      <c r="HX79" s="128">
        <f>データ!EQ7</f>
        <v>63.3</v>
      </c>
      <c r="HY79" s="129"/>
      <c r="HZ79" s="129"/>
      <c r="IA79" s="129"/>
      <c r="IB79" s="129"/>
      <c r="IC79" s="129"/>
      <c r="ID79" s="129"/>
      <c r="IE79" s="129"/>
      <c r="IF79" s="129"/>
      <c r="IG79" s="129"/>
      <c r="IH79" s="129"/>
      <c r="II79" s="129"/>
      <c r="IJ79" s="129"/>
      <c r="IK79" s="129"/>
      <c r="IL79" s="130"/>
      <c r="IM79" s="128">
        <f>データ!ER7</f>
        <v>71.099999999999994</v>
      </c>
      <c r="IN79" s="129"/>
      <c r="IO79" s="129"/>
      <c r="IP79" s="129"/>
      <c r="IQ79" s="129"/>
      <c r="IR79" s="129"/>
      <c r="IS79" s="129"/>
      <c r="IT79" s="129"/>
      <c r="IU79" s="129"/>
      <c r="IV79" s="129"/>
      <c r="IW79" s="129"/>
      <c r="IX79" s="129"/>
      <c r="IY79" s="129"/>
      <c r="IZ79" s="129"/>
      <c r="JA79" s="130"/>
      <c r="JB79" s="128">
        <f>データ!ES7</f>
        <v>77.5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35822390</v>
      </c>
      <c r="KH79" s="144"/>
      <c r="KI79" s="144"/>
      <c r="KJ79" s="144"/>
      <c r="KK79" s="144"/>
      <c r="KL79" s="144"/>
      <c r="KM79" s="144"/>
      <c r="KN79" s="144"/>
      <c r="KO79" s="144"/>
      <c r="KP79" s="144"/>
      <c r="KQ79" s="144"/>
      <c r="KR79" s="144"/>
      <c r="KS79" s="144"/>
      <c r="KT79" s="144"/>
      <c r="KU79" s="145"/>
      <c r="KV79" s="143">
        <f>データ!FA7</f>
        <v>36257990</v>
      </c>
      <c r="KW79" s="144"/>
      <c r="KX79" s="144"/>
      <c r="KY79" s="144"/>
      <c r="KZ79" s="144"/>
      <c r="LA79" s="144"/>
      <c r="LB79" s="144"/>
      <c r="LC79" s="144"/>
      <c r="LD79" s="144"/>
      <c r="LE79" s="144"/>
      <c r="LF79" s="144"/>
      <c r="LG79" s="144"/>
      <c r="LH79" s="144"/>
      <c r="LI79" s="144"/>
      <c r="LJ79" s="145"/>
      <c r="LK79" s="143">
        <f>データ!FB7</f>
        <v>51933243</v>
      </c>
      <c r="LL79" s="144"/>
      <c r="LM79" s="144"/>
      <c r="LN79" s="144"/>
      <c r="LO79" s="144"/>
      <c r="LP79" s="144"/>
      <c r="LQ79" s="144"/>
      <c r="LR79" s="144"/>
      <c r="LS79" s="144"/>
      <c r="LT79" s="144"/>
      <c r="LU79" s="144"/>
      <c r="LV79" s="144"/>
      <c r="LW79" s="144"/>
      <c r="LX79" s="144"/>
      <c r="LY79" s="145"/>
      <c r="LZ79" s="143">
        <f>データ!FC7</f>
        <v>52001243</v>
      </c>
      <c r="MA79" s="144"/>
      <c r="MB79" s="144"/>
      <c r="MC79" s="144"/>
      <c r="MD79" s="144"/>
      <c r="ME79" s="144"/>
      <c r="MF79" s="144"/>
      <c r="MG79" s="144"/>
      <c r="MH79" s="144"/>
      <c r="MI79" s="144"/>
      <c r="MJ79" s="144"/>
      <c r="MK79" s="144"/>
      <c r="ML79" s="144"/>
      <c r="MM79" s="144"/>
      <c r="MN79" s="145"/>
      <c r="MO79" s="143">
        <f>データ!FD7</f>
        <v>52119657</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41891213</v>
      </c>
      <c r="KH80" s="144"/>
      <c r="KI80" s="144"/>
      <c r="KJ80" s="144"/>
      <c r="KK80" s="144"/>
      <c r="KL80" s="144"/>
      <c r="KM80" s="144"/>
      <c r="KN80" s="144"/>
      <c r="KO80" s="144"/>
      <c r="KP80" s="144"/>
      <c r="KQ80" s="144"/>
      <c r="KR80" s="144"/>
      <c r="KS80" s="144"/>
      <c r="KT80" s="144"/>
      <c r="KU80" s="145"/>
      <c r="KV80" s="143">
        <f>データ!FF7</f>
        <v>42806727</v>
      </c>
      <c r="KW80" s="144"/>
      <c r="KX80" s="144"/>
      <c r="KY80" s="144"/>
      <c r="KZ80" s="144"/>
      <c r="LA80" s="144"/>
      <c r="LB80" s="144"/>
      <c r="LC80" s="144"/>
      <c r="LD80" s="144"/>
      <c r="LE80" s="144"/>
      <c r="LF80" s="144"/>
      <c r="LG80" s="144"/>
      <c r="LH80" s="144"/>
      <c r="LI80" s="144"/>
      <c r="LJ80" s="145"/>
      <c r="LK80" s="143">
        <f>データ!FG7</f>
        <v>43068047</v>
      </c>
      <c r="LL80" s="144"/>
      <c r="LM80" s="144"/>
      <c r="LN80" s="144"/>
      <c r="LO80" s="144"/>
      <c r="LP80" s="144"/>
      <c r="LQ80" s="144"/>
      <c r="LR80" s="144"/>
      <c r="LS80" s="144"/>
      <c r="LT80" s="144"/>
      <c r="LU80" s="144"/>
      <c r="LV80" s="144"/>
      <c r="LW80" s="144"/>
      <c r="LX80" s="144"/>
      <c r="LY80" s="145"/>
      <c r="LZ80" s="143">
        <f>データ!FH7</f>
        <v>44341948</v>
      </c>
      <c r="MA80" s="144"/>
      <c r="MB80" s="144"/>
      <c r="MC80" s="144"/>
      <c r="MD80" s="144"/>
      <c r="ME80" s="144"/>
      <c r="MF80" s="144"/>
      <c r="MG80" s="144"/>
      <c r="MH80" s="144"/>
      <c r="MI80" s="144"/>
      <c r="MJ80" s="144"/>
      <c r="MK80" s="144"/>
      <c r="ML80" s="144"/>
      <c r="MM80" s="144"/>
      <c r="MN80" s="145"/>
      <c r="MO80" s="143">
        <f>データ!FI7</f>
        <v>45796115</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mvVUdVwxLvbfnyI8/iWT9E+hS0ZA44emmpaz0FQDRA7peQycgWYFJaeCSvGizMclD7FqjhfoswwzstpklAm+g==" saltValue="g7rbCOs2Wx0gyc/9QNDWK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149</v>
      </c>
      <c r="AX5" s="49" t="s">
        <v>150</v>
      </c>
      <c r="AY5" s="49" t="s">
        <v>151</v>
      </c>
      <c r="AZ5" s="49" t="s">
        <v>152</v>
      </c>
      <c r="BA5" s="49" t="s">
        <v>153</v>
      </c>
      <c r="BB5" s="49" t="s">
        <v>154</v>
      </c>
      <c r="BC5" s="49" t="s">
        <v>155</v>
      </c>
      <c r="BD5" s="49" t="s">
        <v>156</v>
      </c>
      <c r="BE5" s="49" t="s">
        <v>157</v>
      </c>
      <c r="BF5" s="49" t="s">
        <v>147</v>
      </c>
      <c r="BG5" s="49" t="s">
        <v>159</v>
      </c>
      <c r="BH5" s="49" t="s">
        <v>160</v>
      </c>
      <c r="BI5" s="49" t="s">
        <v>150</v>
      </c>
      <c r="BJ5" s="49" t="s">
        <v>151</v>
      </c>
      <c r="BK5" s="49" t="s">
        <v>152</v>
      </c>
      <c r="BL5" s="49" t="s">
        <v>153</v>
      </c>
      <c r="BM5" s="49" t="s">
        <v>154</v>
      </c>
      <c r="BN5" s="49" t="s">
        <v>155</v>
      </c>
      <c r="BO5" s="49" t="s">
        <v>156</v>
      </c>
      <c r="BP5" s="49" t="s">
        <v>157</v>
      </c>
      <c r="BQ5" s="49" t="s">
        <v>158</v>
      </c>
      <c r="BR5" s="49" t="s">
        <v>148</v>
      </c>
      <c r="BS5" s="49" t="s">
        <v>161</v>
      </c>
      <c r="BT5" s="49" t="s">
        <v>162</v>
      </c>
      <c r="BU5" s="49" t="s">
        <v>151</v>
      </c>
      <c r="BV5" s="49" t="s">
        <v>152</v>
      </c>
      <c r="BW5" s="49" t="s">
        <v>153</v>
      </c>
      <c r="BX5" s="49" t="s">
        <v>154</v>
      </c>
      <c r="BY5" s="49" t="s">
        <v>155</v>
      </c>
      <c r="BZ5" s="49" t="s">
        <v>156</v>
      </c>
      <c r="CA5" s="49" t="s">
        <v>146</v>
      </c>
      <c r="CB5" s="49" t="s">
        <v>147</v>
      </c>
      <c r="CC5" s="49" t="s">
        <v>159</v>
      </c>
      <c r="CD5" s="49" t="s">
        <v>149</v>
      </c>
      <c r="CE5" s="49" t="s">
        <v>150</v>
      </c>
      <c r="CF5" s="49" t="s">
        <v>151</v>
      </c>
      <c r="CG5" s="49" t="s">
        <v>152</v>
      </c>
      <c r="CH5" s="49" t="s">
        <v>153</v>
      </c>
      <c r="CI5" s="49" t="s">
        <v>154</v>
      </c>
      <c r="CJ5" s="49" t="s">
        <v>155</v>
      </c>
      <c r="CK5" s="49" t="s">
        <v>156</v>
      </c>
      <c r="CL5" s="49" t="s">
        <v>157</v>
      </c>
      <c r="CM5" s="49" t="s">
        <v>163</v>
      </c>
      <c r="CN5" s="49" t="s">
        <v>148</v>
      </c>
      <c r="CO5" s="49" t="s">
        <v>149</v>
      </c>
      <c r="CP5" s="49" t="s">
        <v>162</v>
      </c>
      <c r="CQ5" s="49" t="s">
        <v>151</v>
      </c>
      <c r="CR5" s="49" t="s">
        <v>152</v>
      </c>
      <c r="CS5" s="49" t="s">
        <v>153</v>
      </c>
      <c r="CT5" s="49" t="s">
        <v>154</v>
      </c>
      <c r="CU5" s="49" t="s">
        <v>155</v>
      </c>
      <c r="CV5" s="49" t="s">
        <v>156</v>
      </c>
      <c r="CW5" s="49" t="s">
        <v>157</v>
      </c>
      <c r="CX5" s="49" t="s">
        <v>147</v>
      </c>
      <c r="CY5" s="49" t="s">
        <v>148</v>
      </c>
      <c r="CZ5" s="49" t="s">
        <v>160</v>
      </c>
      <c r="DA5" s="49" t="s">
        <v>164</v>
      </c>
      <c r="DB5" s="49" t="s">
        <v>151</v>
      </c>
      <c r="DC5" s="49" t="s">
        <v>152</v>
      </c>
      <c r="DD5" s="49" t="s">
        <v>153</v>
      </c>
      <c r="DE5" s="49" t="s">
        <v>154</v>
      </c>
      <c r="DF5" s="49" t="s">
        <v>155</v>
      </c>
      <c r="DG5" s="49" t="s">
        <v>156</v>
      </c>
      <c r="DH5" s="49" t="s">
        <v>146</v>
      </c>
      <c r="DI5" s="49" t="s">
        <v>147</v>
      </c>
      <c r="DJ5" s="49" t="s">
        <v>148</v>
      </c>
      <c r="DK5" s="49" t="s">
        <v>160</v>
      </c>
      <c r="DL5" s="49" t="s">
        <v>150</v>
      </c>
      <c r="DM5" s="49" t="s">
        <v>151</v>
      </c>
      <c r="DN5" s="49" t="s">
        <v>152</v>
      </c>
      <c r="DO5" s="49" t="s">
        <v>153</v>
      </c>
      <c r="DP5" s="49" t="s">
        <v>154</v>
      </c>
      <c r="DQ5" s="49" t="s">
        <v>155</v>
      </c>
      <c r="DR5" s="49" t="s">
        <v>156</v>
      </c>
      <c r="DS5" s="49" t="s">
        <v>157</v>
      </c>
      <c r="DT5" s="49" t="s">
        <v>158</v>
      </c>
      <c r="DU5" s="49" t="s">
        <v>159</v>
      </c>
      <c r="DV5" s="49" t="s">
        <v>149</v>
      </c>
      <c r="DW5" s="49" t="s">
        <v>150</v>
      </c>
      <c r="DX5" s="49" t="s">
        <v>151</v>
      </c>
      <c r="DY5" s="49" t="s">
        <v>152</v>
      </c>
      <c r="DZ5" s="49" t="s">
        <v>153</v>
      </c>
      <c r="EA5" s="49" t="s">
        <v>154</v>
      </c>
      <c r="EB5" s="49" t="s">
        <v>155</v>
      </c>
      <c r="EC5" s="49" t="s">
        <v>156</v>
      </c>
      <c r="ED5" s="49" t="s">
        <v>157</v>
      </c>
      <c r="EE5" s="49" t="s">
        <v>147</v>
      </c>
      <c r="EF5" s="49" t="s">
        <v>148</v>
      </c>
      <c r="EG5" s="49" t="s">
        <v>149</v>
      </c>
      <c r="EH5" s="49" t="s">
        <v>165</v>
      </c>
      <c r="EI5" s="49" t="s">
        <v>151</v>
      </c>
      <c r="EJ5" s="49" t="s">
        <v>152</v>
      </c>
      <c r="EK5" s="49" t="s">
        <v>153</v>
      </c>
      <c r="EL5" s="49" t="s">
        <v>154</v>
      </c>
      <c r="EM5" s="49" t="s">
        <v>155</v>
      </c>
      <c r="EN5" s="49" t="s">
        <v>156</v>
      </c>
      <c r="EO5" s="49" t="s">
        <v>157</v>
      </c>
      <c r="EP5" s="49" t="s">
        <v>147</v>
      </c>
      <c r="EQ5" s="49" t="s">
        <v>148</v>
      </c>
      <c r="ER5" s="49" t="s">
        <v>149</v>
      </c>
      <c r="ES5" s="49" t="s">
        <v>162</v>
      </c>
      <c r="ET5" s="49" t="s">
        <v>151</v>
      </c>
      <c r="EU5" s="49" t="s">
        <v>152</v>
      </c>
      <c r="EV5" s="49" t="s">
        <v>153</v>
      </c>
      <c r="EW5" s="49" t="s">
        <v>154</v>
      </c>
      <c r="EX5" s="49" t="s">
        <v>155</v>
      </c>
      <c r="EY5" s="49" t="s">
        <v>166</v>
      </c>
      <c r="EZ5" s="49" t="s">
        <v>146</v>
      </c>
      <c r="FA5" s="49" t="s">
        <v>147</v>
      </c>
      <c r="FB5" s="49" t="s">
        <v>159</v>
      </c>
      <c r="FC5" s="49" t="s">
        <v>160</v>
      </c>
      <c r="FD5" s="49" t="s">
        <v>150</v>
      </c>
      <c r="FE5" s="49" t="s">
        <v>151</v>
      </c>
      <c r="FF5" s="49" t="s">
        <v>152</v>
      </c>
      <c r="FG5" s="49" t="s">
        <v>153</v>
      </c>
      <c r="FH5" s="49" t="s">
        <v>154</v>
      </c>
      <c r="FI5" s="49" t="s">
        <v>155</v>
      </c>
      <c r="FJ5" s="49" t="s">
        <v>156</v>
      </c>
    </row>
    <row r="6" spans="1:166" s="54" customFormat="1" x14ac:dyDescent="0.15">
      <c r="A6" s="35" t="s">
        <v>167</v>
      </c>
      <c r="B6" s="50">
        <f>B8</f>
        <v>2023</v>
      </c>
      <c r="C6" s="50">
        <f t="shared" ref="C6:M6" si="2">C8</f>
        <v>28797</v>
      </c>
      <c r="D6" s="50">
        <f t="shared" si="2"/>
        <v>46</v>
      </c>
      <c r="E6" s="50">
        <f t="shared" si="2"/>
        <v>6</v>
      </c>
      <c r="F6" s="50">
        <f t="shared" si="2"/>
        <v>0</v>
      </c>
      <c r="G6" s="50">
        <f t="shared" si="2"/>
        <v>3</v>
      </c>
      <c r="H6" s="158" t="str">
        <f>IF(H8&lt;&gt;I8,H8,"")&amp;IF(I8&lt;&gt;J8,I8,"")&amp;"　"&amp;J8</f>
        <v>青森県つがる西北五広域連合　かなぎ病院</v>
      </c>
      <c r="I6" s="159"/>
      <c r="J6" s="160"/>
      <c r="K6" s="50" t="str">
        <f t="shared" si="2"/>
        <v>条例全部</v>
      </c>
      <c r="L6" s="50" t="str">
        <f t="shared" si="2"/>
        <v>病院事業</v>
      </c>
      <c r="M6" s="50" t="str">
        <f t="shared" si="2"/>
        <v>一般病院</v>
      </c>
      <c r="N6" s="50" t="str">
        <f>N8</f>
        <v>50床以上～100床未満</v>
      </c>
      <c r="O6" s="50" t="str">
        <f>O8</f>
        <v>学術・研究機関出身</v>
      </c>
      <c r="P6" s="50" t="str">
        <f>P8</f>
        <v>直営</v>
      </c>
      <c r="Q6" s="51">
        <f t="shared" ref="Q6:AH6" si="3">Q8</f>
        <v>6</v>
      </c>
      <c r="R6" s="50" t="str">
        <f t="shared" si="3"/>
        <v>-</v>
      </c>
      <c r="S6" s="50" t="str">
        <f t="shared" si="3"/>
        <v>ド 訓</v>
      </c>
      <c r="T6" s="50" t="str">
        <f t="shared" si="3"/>
        <v>救</v>
      </c>
      <c r="U6" s="51" t="str">
        <f>U8</f>
        <v>-</v>
      </c>
      <c r="V6" s="51">
        <f>V8</f>
        <v>9230</v>
      </c>
      <c r="W6" s="50" t="str">
        <f>W8</f>
        <v>第２種該当</v>
      </c>
      <c r="X6" s="50" t="str">
        <f t="shared" ref="X6" si="4">X8</f>
        <v>-</v>
      </c>
      <c r="Y6" s="50" t="str">
        <f t="shared" si="3"/>
        <v>１０：１</v>
      </c>
      <c r="Z6" s="51">
        <f t="shared" si="3"/>
        <v>50</v>
      </c>
      <c r="AA6" s="51">
        <f t="shared" si="3"/>
        <v>20</v>
      </c>
      <c r="AB6" s="51" t="str">
        <f t="shared" si="3"/>
        <v>-</v>
      </c>
      <c r="AC6" s="51" t="str">
        <f t="shared" si="3"/>
        <v>-</v>
      </c>
      <c r="AD6" s="51" t="str">
        <f t="shared" si="3"/>
        <v>-</v>
      </c>
      <c r="AE6" s="51">
        <f t="shared" si="3"/>
        <v>70</v>
      </c>
      <c r="AF6" s="51">
        <f t="shared" si="3"/>
        <v>51</v>
      </c>
      <c r="AG6" s="51" t="str">
        <f t="shared" si="3"/>
        <v>-</v>
      </c>
      <c r="AH6" s="51">
        <f t="shared" si="3"/>
        <v>51</v>
      </c>
      <c r="AI6" s="52">
        <f>IF(AI8="-",NA(),AI8)</f>
        <v>90.7</v>
      </c>
      <c r="AJ6" s="52">
        <f t="shared" ref="AJ6:AR6" si="5">IF(AJ8="-",NA(),AJ8)</f>
        <v>84.1</v>
      </c>
      <c r="AK6" s="52">
        <f t="shared" si="5"/>
        <v>103.2</v>
      </c>
      <c r="AL6" s="52">
        <f t="shared" si="5"/>
        <v>88.3</v>
      </c>
      <c r="AM6" s="52">
        <f t="shared" si="5"/>
        <v>85.9</v>
      </c>
      <c r="AN6" s="52">
        <f t="shared" si="5"/>
        <v>96.9</v>
      </c>
      <c r="AO6" s="52">
        <f t="shared" si="5"/>
        <v>100.6</v>
      </c>
      <c r="AP6" s="52">
        <f t="shared" si="5"/>
        <v>103.6</v>
      </c>
      <c r="AQ6" s="52">
        <f t="shared" si="5"/>
        <v>101.9</v>
      </c>
      <c r="AR6" s="52">
        <f t="shared" si="5"/>
        <v>96.7</v>
      </c>
      <c r="AS6" s="52" t="str">
        <f>IF(AS8="-","【-】","【"&amp;SUBSTITUTE(TEXT(AS8,"#,##0.0"),"-","△")&amp;"】")</f>
        <v>【96.6】</v>
      </c>
      <c r="AT6" s="52">
        <f>IF(AT8="-",NA(),AT8)</f>
        <v>72.7</v>
      </c>
      <c r="AU6" s="52">
        <f t="shared" ref="AU6:BC6" si="6">IF(AU8="-",NA(),AU8)</f>
        <v>64</v>
      </c>
      <c r="AV6" s="52">
        <f t="shared" si="6"/>
        <v>67.599999999999994</v>
      </c>
      <c r="AW6" s="52">
        <f t="shared" si="6"/>
        <v>66.900000000000006</v>
      </c>
      <c r="AX6" s="52">
        <f t="shared" si="6"/>
        <v>65</v>
      </c>
      <c r="AY6" s="52">
        <f t="shared" si="6"/>
        <v>84.3</v>
      </c>
      <c r="AZ6" s="52">
        <f t="shared" si="6"/>
        <v>80.7</v>
      </c>
      <c r="BA6" s="52">
        <f t="shared" si="6"/>
        <v>75.5</v>
      </c>
      <c r="BB6" s="52">
        <f t="shared" si="6"/>
        <v>74.599999999999994</v>
      </c>
      <c r="BC6" s="52">
        <f t="shared" si="6"/>
        <v>73.599999999999994</v>
      </c>
      <c r="BD6" s="52" t="str">
        <f>IF(BD8="-","【-】","【"&amp;SUBSTITUTE(TEXT(BD8,"#,##0.0"),"-","△")&amp;"】")</f>
        <v>【86.6】</v>
      </c>
      <c r="BE6" s="52">
        <f>IF(BE8="-",NA(),BE8)</f>
        <v>69.599999999999994</v>
      </c>
      <c r="BF6" s="52">
        <f t="shared" ref="BF6:BN6" si="7">IF(BF8="-",NA(),BF8)</f>
        <v>61.5</v>
      </c>
      <c r="BG6" s="52">
        <f t="shared" si="7"/>
        <v>63</v>
      </c>
      <c r="BH6" s="52">
        <f t="shared" si="7"/>
        <v>62.1</v>
      </c>
      <c r="BI6" s="52">
        <f t="shared" si="7"/>
        <v>58.4</v>
      </c>
      <c r="BJ6" s="52">
        <f t="shared" si="7"/>
        <v>80.599999999999994</v>
      </c>
      <c r="BK6" s="52">
        <f t="shared" si="7"/>
        <v>77.099999999999994</v>
      </c>
      <c r="BL6" s="52">
        <f t="shared" si="7"/>
        <v>71.599999999999994</v>
      </c>
      <c r="BM6" s="52">
        <f t="shared" si="7"/>
        <v>70.8</v>
      </c>
      <c r="BN6" s="52">
        <f t="shared" si="7"/>
        <v>69.7</v>
      </c>
      <c r="BO6" s="52" t="str">
        <f>IF(BO8="-","【-】","【"&amp;SUBSTITUTE(TEXT(BO8,"#,##0.0"),"-","△")&amp;"】")</f>
        <v>【83.9】</v>
      </c>
      <c r="BP6" s="52">
        <f>IF(BP8="-",NA(),BP8)</f>
        <v>78.2</v>
      </c>
      <c r="BQ6" s="52">
        <f t="shared" ref="BQ6:BY6" si="8">IF(BQ8="-",NA(),BQ8)</f>
        <v>67.8</v>
      </c>
      <c r="BR6" s="52">
        <f t="shared" si="8"/>
        <v>81.7</v>
      </c>
      <c r="BS6" s="52">
        <f t="shared" si="8"/>
        <v>76.7</v>
      </c>
      <c r="BT6" s="52">
        <f t="shared" si="8"/>
        <v>63.5</v>
      </c>
      <c r="BU6" s="52">
        <f t="shared" si="8"/>
        <v>70.400000000000006</v>
      </c>
      <c r="BV6" s="52">
        <f t="shared" si="8"/>
        <v>65.8</v>
      </c>
      <c r="BW6" s="52">
        <f t="shared" si="8"/>
        <v>62.1</v>
      </c>
      <c r="BX6" s="52">
        <f t="shared" si="8"/>
        <v>60.2</v>
      </c>
      <c r="BY6" s="52">
        <f t="shared" si="8"/>
        <v>60.6</v>
      </c>
      <c r="BZ6" s="52" t="str">
        <f>IF(BZ8="-","【-】","【"&amp;SUBSTITUTE(TEXT(BZ8,"#,##0.0"),"-","△")&amp;"】")</f>
        <v>【68.7】</v>
      </c>
      <c r="CA6" s="53">
        <f>IF(CA8="-",NA(),CA8)</f>
        <v>27352</v>
      </c>
      <c r="CB6" s="53">
        <f t="shared" ref="CB6:CJ6" si="9">IF(CB8="-",NA(),CB8)</f>
        <v>27652</v>
      </c>
      <c r="CC6" s="53">
        <f t="shared" si="9"/>
        <v>28999</v>
      </c>
      <c r="CD6" s="53">
        <f t="shared" si="9"/>
        <v>32327</v>
      </c>
      <c r="CE6" s="53">
        <f t="shared" si="9"/>
        <v>34153</v>
      </c>
      <c r="CF6" s="53">
        <f t="shared" si="9"/>
        <v>35788</v>
      </c>
      <c r="CG6" s="53">
        <f t="shared" si="9"/>
        <v>37855</v>
      </c>
      <c r="CH6" s="53">
        <f t="shared" si="9"/>
        <v>28176</v>
      </c>
      <c r="CI6" s="53">
        <f t="shared" si="9"/>
        <v>29348</v>
      </c>
      <c r="CJ6" s="53">
        <f t="shared" si="9"/>
        <v>29723</v>
      </c>
      <c r="CK6" s="52" t="str">
        <f>IF(CK8="-","【-】","【"&amp;SUBSTITUTE(TEXT(CK8,"#,##0"),"-","△")&amp;"】")</f>
        <v>【62,428】</v>
      </c>
      <c r="CL6" s="53">
        <f>IF(CL8="-",NA(),CL8)</f>
        <v>6688</v>
      </c>
      <c r="CM6" s="53">
        <f t="shared" ref="CM6:CU6" si="10">IF(CM8="-",NA(),CM8)</f>
        <v>7038</v>
      </c>
      <c r="CN6" s="53">
        <f t="shared" si="10"/>
        <v>8156</v>
      </c>
      <c r="CO6" s="53">
        <f t="shared" si="10"/>
        <v>8580</v>
      </c>
      <c r="CP6" s="53">
        <f t="shared" si="10"/>
        <v>8347</v>
      </c>
      <c r="CQ6" s="53">
        <f t="shared" si="10"/>
        <v>10602</v>
      </c>
      <c r="CR6" s="53">
        <f t="shared" si="10"/>
        <v>11234</v>
      </c>
      <c r="CS6" s="53">
        <f t="shared" si="10"/>
        <v>9548</v>
      </c>
      <c r="CT6" s="53">
        <f t="shared" si="10"/>
        <v>9992</v>
      </c>
      <c r="CU6" s="53">
        <f t="shared" si="10"/>
        <v>9779</v>
      </c>
      <c r="CV6" s="52" t="str">
        <f>IF(CV8="-","【-】","【"&amp;SUBSTITUTE(TEXT(CV8,"#,##0"),"-","△")&amp;"】")</f>
        <v>【18,236】</v>
      </c>
      <c r="CW6" s="52">
        <f>IF(CW8="-",NA(),CW8)</f>
        <v>76.2</v>
      </c>
      <c r="CX6" s="52">
        <f t="shared" ref="CX6:DF6" si="11">IF(CX8="-",NA(),CX8)</f>
        <v>94.7</v>
      </c>
      <c r="CY6" s="52">
        <f t="shared" si="11"/>
        <v>89</v>
      </c>
      <c r="CZ6" s="52">
        <f t="shared" si="11"/>
        <v>87.6</v>
      </c>
      <c r="DA6" s="52">
        <f t="shared" si="11"/>
        <v>94.3</v>
      </c>
      <c r="DB6" s="52">
        <f t="shared" si="11"/>
        <v>63.3</v>
      </c>
      <c r="DC6" s="52">
        <f t="shared" si="11"/>
        <v>68.5</v>
      </c>
      <c r="DD6" s="52">
        <f t="shared" si="11"/>
        <v>75.7</v>
      </c>
      <c r="DE6" s="52">
        <f t="shared" si="11"/>
        <v>75.400000000000006</v>
      </c>
      <c r="DF6" s="52">
        <f t="shared" si="11"/>
        <v>77.5</v>
      </c>
      <c r="DG6" s="52" t="str">
        <f>IF(DG8="-","【-】","【"&amp;SUBSTITUTE(TEXT(DG8,"#,##0.0"),"-","△")&amp;"】")</f>
        <v>【56.1】</v>
      </c>
      <c r="DH6" s="52">
        <f>IF(DH8="-",NA(),DH8)</f>
        <v>13</v>
      </c>
      <c r="DI6" s="52">
        <f t="shared" ref="DI6:DQ6" si="12">IF(DI8="-",NA(),DI8)</f>
        <v>14.1</v>
      </c>
      <c r="DJ6" s="52">
        <f t="shared" si="12"/>
        <v>14.2</v>
      </c>
      <c r="DK6" s="52">
        <f t="shared" si="12"/>
        <v>13.4</v>
      </c>
      <c r="DL6" s="52">
        <f t="shared" si="12"/>
        <v>12.1</v>
      </c>
      <c r="DM6" s="52">
        <f t="shared" si="12"/>
        <v>17.5</v>
      </c>
      <c r="DN6" s="52">
        <f t="shared" si="12"/>
        <v>17.5</v>
      </c>
      <c r="DO6" s="52">
        <f t="shared" si="12"/>
        <v>14.6</v>
      </c>
      <c r="DP6" s="52">
        <f t="shared" si="12"/>
        <v>15.1</v>
      </c>
      <c r="DQ6" s="52">
        <f t="shared" si="12"/>
        <v>14.9</v>
      </c>
      <c r="DR6" s="52" t="str">
        <f>IF(DR8="-","【-】","【"&amp;SUBSTITUTE(TEXT(DR8,"#,##0.0"),"-","△")&amp;"】")</f>
        <v>【26.4】</v>
      </c>
      <c r="DS6" s="52">
        <f>IF(DS8="-",NA(),DS8)</f>
        <v>0</v>
      </c>
      <c r="DT6" s="52">
        <f t="shared" ref="DT6:EB6" si="13">IF(DT8="-",NA(),DT8)</f>
        <v>7.1</v>
      </c>
      <c r="DU6" s="52">
        <f t="shared" si="13"/>
        <v>2.1</v>
      </c>
      <c r="DV6" s="52">
        <f t="shared" si="13"/>
        <v>20</v>
      </c>
      <c r="DW6" s="52">
        <f t="shared" si="13"/>
        <v>44.6</v>
      </c>
      <c r="DX6" s="52">
        <f t="shared" si="13"/>
        <v>120.5</v>
      </c>
      <c r="DY6" s="52">
        <f t="shared" si="13"/>
        <v>124.2</v>
      </c>
      <c r="DZ6" s="52">
        <f t="shared" si="13"/>
        <v>131.30000000000001</v>
      </c>
      <c r="EA6" s="52">
        <f t="shared" si="13"/>
        <v>133.6</v>
      </c>
      <c r="EB6" s="52">
        <f t="shared" si="13"/>
        <v>144.6</v>
      </c>
      <c r="EC6" s="52" t="str">
        <f>IF(EC8="-","【-】","【"&amp;SUBSTITUTE(TEXT(EC8,"#,##0.0"),"-","△")&amp;"】")</f>
        <v>【54.5】</v>
      </c>
      <c r="ED6" s="52">
        <f>IF(ED8="-",NA(),ED8)</f>
        <v>70.099999999999994</v>
      </c>
      <c r="EE6" s="52">
        <f t="shared" ref="EE6:EM6" si="14">IF(EE8="-",NA(),EE8)</f>
        <v>72.900000000000006</v>
      </c>
      <c r="EF6" s="52">
        <f t="shared" si="14"/>
        <v>76.2</v>
      </c>
      <c r="EG6" s="52">
        <f t="shared" si="14"/>
        <v>79.7</v>
      </c>
      <c r="EH6" s="52">
        <f t="shared" si="14"/>
        <v>82.9</v>
      </c>
      <c r="EI6" s="52">
        <f t="shared" si="14"/>
        <v>54.6</v>
      </c>
      <c r="EJ6" s="52">
        <f t="shared" si="14"/>
        <v>56.9</v>
      </c>
      <c r="EK6" s="52">
        <f t="shared" si="14"/>
        <v>58.3</v>
      </c>
      <c r="EL6" s="52">
        <f t="shared" si="14"/>
        <v>59.2</v>
      </c>
      <c r="EM6" s="52">
        <f t="shared" si="14"/>
        <v>59.8</v>
      </c>
      <c r="EN6" s="52" t="str">
        <f>IF(EN8="-","【-】","【"&amp;SUBSTITUTE(TEXT(EN8,"#,##0.0"),"-","△")&amp;"】")</f>
        <v>【57.0】</v>
      </c>
      <c r="EO6" s="52">
        <f>IF(EO8="-",NA(),EO8)</f>
        <v>48.8</v>
      </c>
      <c r="EP6" s="52">
        <f t="shared" ref="EP6:EX6" si="15">IF(EP8="-",NA(),EP8)</f>
        <v>56.1</v>
      </c>
      <c r="EQ6" s="52">
        <f t="shared" si="15"/>
        <v>63.3</v>
      </c>
      <c r="ER6" s="52">
        <f t="shared" si="15"/>
        <v>71.099999999999994</v>
      </c>
      <c r="ES6" s="52">
        <f t="shared" si="15"/>
        <v>77.5</v>
      </c>
      <c r="ET6" s="52">
        <f t="shared" si="15"/>
        <v>71.7</v>
      </c>
      <c r="EU6" s="52">
        <f t="shared" si="15"/>
        <v>72.900000000000006</v>
      </c>
      <c r="EV6" s="52">
        <f t="shared" si="15"/>
        <v>72.3</v>
      </c>
      <c r="EW6" s="52">
        <f t="shared" si="15"/>
        <v>72</v>
      </c>
      <c r="EX6" s="52">
        <f t="shared" si="15"/>
        <v>72</v>
      </c>
      <c r="EY6" s="52" t="str">
        <f>IF(EY8="-","【-】","【"&amp;SUBSTITUTE(TEXT(EY8,"#,##0.0"),"-","△")&amp;"】")</f>
        <v>【70.4】</v>
      </c>
      <c r="EZ6" s="53">
        <f>IF(EZ8="-",NA(),EZ8)</f>
        <v>35822390</v>
      </c>
      <c r="FA6" s="53">
        <f t="shared" ref="FA6:FI6" si="16">IF(FA8="-",NA(),FA8)</f>
        <v>36257990</v>
      </c>
      <c r="FB6" s="53">
        <f t="shared" si="16"/>
        <v>51933243</v>
      </c>
      <c r="FC6" s="53">
        <f t="shared" si="16"/>
        <v>52001243</v>
      </c>
      <c r="FD6" s="53">
        <f t="shared" si="16"/>
        <v>52119657</v>
      </c>
      <c r="FE6" s="53">
        <f t="shared" si="16"/>
        <v>41891213</v>
      </c>
      <c r="FF6" s="53">
        <f t="shared" si="16"/>
        <v>42806727</v>
      </c>
      <c r="FG6" s="53">
        <f t="shared" si="16"/>
        <v>43068047</v>
      </c>
      <c r="FH6" s="53">
        <f t="shared" si="16"/>
        <v>44341948</v>
      </c>
      <c r="FI6" s="53">
        <f t="shared" si="16"/>
        <v>45796115</v>
      </c>
      <c r="FJ6" s="53" t="str">
        <f>IF(FJ8="-","【-】","【"&amp;SUBSTITUTE(TEXT(FJ8,"#,##0"),"-","△")&amp;"】")</f>
        <v>【50,999,060】</v>
      </c>
    </row>
    <row r="7" spans="1:166" s="54" customFormat="1" x14ac:dyDescent="0.15">
      <c r="A7" s="35" t="s">
        <v>168</v>
      </c>
      <c r="B7" s="50">
        <f t="shared" ref="B7:AH7" si="17">B8</f>
        <v>2023</v>
      </c>
      <c r="C7" s="50">
        <f t="shared" si="17"/>
        <v>28797</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50床以上～100床未満</v>
      </c>
      <c r="O7" s="50" t="str">
        <f>O8</f>
        <v>学術・研究機関出身</v>
      </c>
      <c r="P7" s="50" t="str">
        <f>P8</f>
        <v>直営</v>
      </c>
      <c r="Q7" s="51">
        <f t="shared" si="17"/>
        <v>6</v>
      </c>
      <c r="R7" s="50" t="str">
        <f t="shared" si="17"/>
        <v>-</v>
      </c>
      <c r="S7" s="50" t="str">
        <f t="shared" si="17"/>
        <v>ド 訓</v>
      </c>
      <c r="T7" s="50" t="str">
        <f t="shared" si="17"/>
        <v>救</v>
      </c>
      <c r="U7" s="51" t="str">
        <f>U8</f>
        <v>-</v>
      </c>
      <c r="V7" s="51">
        <f>V8</f>
        <v>9230</v>
      </c>
      <c r="W7" s="50" t="str">
        <f>W8</f>
        <v>第２種該当</v>
      </c>
      <c r="X7" s="50" t="str">
        <f t="shared" si="17"/>
        <v>-</v>
      </c>
      <c r="Y7" s="50" t="str">
        <f t="shared" si="17"/>
        <v>１０：１</v>
      </c>
      <c r="Z7" s="51">
        <f t="shared" si="17"/>
        <v>50</v>
      </c>
      <c r="AA7" s="51">
        <f t="shared" si="17"/>
        <v>20</v>
      </c>
      <c r="AB7" s="51" t="str">
        <f t="shared" si="17"/>
        <v>-</v>
      </c>
      <c r="AC7" s="51" t="str">
        <f t="shared" si="17"/>
        <v>-</v>
      </c>
      <c r="AD7" s="51" t="str">
        <f t="shared" si="17"/>
        <v>-</v>
      </c>
      <c r="AE7" s="51">
        <f t="shared" si="17"/>
        <v>70</v>
      </c>
      <c r="AF7" s="51">
        <f t="shared" si="17"/>
        <v>51</v>
      </c>
      <c r="AG7" s="51" t="str">
        <f t="shared" si="17"/>
        <v>-</v>
      </c>
      <c r="AH7" s="51">
        <f t="shared" si="17"/>
        <v>51</v>
      </c>
      <c r="AI7" s="52">
        <f>AI8</f>
        <v>90.7</v>
      </c>
      <c r="AJ7" s="52">
        <f t="shared" ref="AJ7:AR7" si="18">AJ8</f>
        <v>84.1</v>
      </c>
      <c r="AK7" s="52">
        <f t="shared" si="18"/>
        <v>103.2</v>
      </c>
      <c r="AL7" s="52">
        <f t="shared" si="18"/>
        <v>88.3</v>
      </c>
      <c r="AM7" s="52">
        <f t="shared" si="18"/>
        <v>85.9</v>
      </c>
      <c r="AN7" s="52">
        <f t="shared" si="18"/>
        <v>96.9</v>
      </c>
      <c r="AO7" s="52">
        <f t="shared" si="18"/>
        <v>100.6</v>
      </c>
      <c r="AP7" s="52">
        <f t="shared" si="18"/>
        <v>103.6</v>
      </c>
      <c r="AQ7" s="52">
        <f t="shared" si="18"/>
        <v>101.9</v>
      </c>
      <c r="AR7" s="52">
        <f t="shared" si="18"/>
        <v>96.7</v>
      </c>
      <c r="AS7" s="52"/>
      <c r="AT7" s="52">
        <f>AT8</f>
        <v>72.7</v>
      </c>
      <c r="AU7" s="52">
        <f t="shared" ref="AU7:BC7" si="19">AU8</f>
        <v>64</v>
      </c>
      <c r="AV7" s="52">
        <f t="shared" si="19"/>
        <v>67.599999999999994</v>
      </c>
      <c r="AW7" s="52">
        <f t="shared" si="19"/>
        <v>66.900000000000006</v>
      </c>
      <c r="AX7" s="52">
        <f t="shared" si="19"/>
        <v>65</v>
      </c>
      <c r="AY7" s="52">
        <f t="shared" si="19"/>
        <v>84.3</v>
      </c>
      <c r="AZ7" s="52">
        <f t="shared" si="19"/>
        <v>80.7</v>
      </c>
      <c r="BA7" s="52">
        <f t="shared" si="19"/>
        <v>75.5</v>
      </c>
      <c r="BB7" s="52">
        <f t="shared" si="19"/>
        <v>74.599999999999994</v>
      </c>
      <c r="BC7" s="52">
        <f t="shared" si="19"/>
        <v>73.599999999999994</v>
      </c>
      <c r="BD7" s="52"/>
      <c r="BE7" s="52">
        <f>BE8</f>
        <v>69.599999999999994</v>
      </c>
      <c r="BF7" s="52">
        <f t="shared" ref="BF7:BN7" si="20">BF8</f>
        <v>61.5</v>
      </c>
      <c r="BG7" s="52">
        <f t="shared" si="20"/>
        <v>63</v>
      </c>
      <c r="BH7" s="52">
        <f t="shared" si="20"/>
        <v>62.1</v>
      </c>
      <c r="BI7" s="52">
        <f t="shared" si="20"/>
        <v>58.4</v>
      </c>
      <c r="BJ7" s="52">
        <f t="shared" si="20"/>
        <v>80.599999999999994</v>
      </c>
      <c r="BK7" s="52">
        <f t="shared" si="20"/>
        <v>77.099999999999994</v>
      </c>
      <c r="BL7" s="52">
        <f t="shared" si="20"/>
        <v>71.599999999999994</v>
      </c>
      <c r="BM7" s="52">
        <f t="shared" si="20"/>
        <v>70.8</v>
      </c>
      <c r="BN7" s="52">
        <f t="shared" si="20"/>
        <v>69.7</v>
      </c>
      <c r="BO7" s="52"/>
      <c r="BP7" s="52">
        <f>BP8</f>
        <v>78.2</v>
      </c>
      <c r="BQ7" s="52">
        <f t="shared" ref="BQ7:BY7" si="21">BQ8</f>
        <v>67.8</v>
      </c>
      <c r="BR7" s="52">
        <f t="shared" si="21"/>
        <v>81.7</v>
      </c>
      <c r="BS7" s="52">
        <f t="shared" si="21"/>
        <v>76.7</v>
      </c>
      <c r="BT7" s="52">
        <f t="shared" si="21"/>
        <v>63.5</v>
      </c>
      <c r="BU7" s="52">
        <f t="shared" si="21"/>
        <v>70.400000000000006</v>
      </c>
      <c r="BV7" s="52">
        <f t="shared" si="21"/>
        <v>65.8</v>
      </c>
      <c r="BW7" s="52">
        <f t="shared" si="21"/>
        <v>62.1</v>
      </c>
      <c r="BX7" s="52">
        <f t="shared" si="21"/>
        <v>60.2</v>
      </c>
      <c r="BY7" s="52">
        <f t="shared" si="21"/>
        <v>60.6</v>
      </c>
      <c r="BZ7" s="52"/>
      <c r="CA7" s="53">
        <f>CA8</f>
        <v>27352</v>
      </c>
      <c r="CB7" s="53">
        <f t="shared" ref="CB7:CJ7" si="22">CB8</f>
        <v>27652</v>
      </c>
      <c r="CC7" s="53">
        <f t="shared" si="22"/>
        <v>28999</v>
      </c>
      <c r="CD7" s="53">
        <f t="shared" si="22"/>
        <v>32327</v>
      </c>
      <c r="CE7" s="53">
        <f t="shared" si="22"/>
        <v>34153</v>
      </c>
      <c r="CF7" s="53">
        <f t="shared" si="22"/>
        <v>35788</v>
      </c>
      <c r="CG7" s="53">
        <f t="shared" si="22"/>
        <v>37855</v>
      </c>
      <c r="CH7" s="53">
        <f t="shared" si="22"/>
        <v>28176</v>
      </c>
      <c r="CI7" s="53">
        <f t="shared" si="22"/>
        <v>29348</v>
      </c>
      <c r="CJ7" s="53">
        <f t="shared" si="22"/>
        <v>29723</v>
      </c>
      <c r="CK7" s="52"/>
      <c r="CL7" s="53">
        <f>CL8</f>
        <v>6688</v>
      </c>
      <c r="CM7" s="53">
        <f t="shared" ref="CM7:CU7" si="23">CM8</f>
        <v>7038</v>
      </c>
      <c r="CN7" s="53">
        <f t="shared" si="23"/>
        <v>8156</v>
      </c>
      <c r="CO7" s="53">
        <f t="shared" si="23"/>
        <v>8580</v>
      </c>
      <c r="CP7" s="53">
        <f t="shared" si="23"/>
        <v>8347</v>
      </c>
      <c r="CQ7" s="53">
        <f t="shared" si="23"/>
        <v>10602</v>
      </c>
      <c r="CR7" s="53">
        <f t="shared" si="23"/>
        <v>11234</v>
      </c>
      <c r="CS7" s="53">
        <f t="shared" si="23"/>
        <v>9548</v>
      </c>
      <c r="CT7" s="53">
        <f t="shared" si="23"/>
        <v>9992</v>
      </c>
      <c r="CU7" s="53">
        <f t="shared" si="23"/>
        <v>9779</v>
      </c>
      <c r="CV7" s="52"/>
      <c r="CW7" s="52">
        <f>CW8</f>
        <v>76.2</v>
      </c>
      <c r="CX7" s="52">
        <f t="shared" ref="CX7:DF7" si="24">CX8</f>
        <v>94.7</v>
      </c>
      <c r="CY7" s="52">
        <f t="shared" si="24"/>
        <v>89</v>
      </c>
      <c r="CZ7" s="52">
        <f t="shared" si="24"/>
        <v>87.6</v>
      </c>
      <c r="DA7" s="52">
        <f t="shared" si="24"/>
        <v>94.3</v>
      </c>
      <c r="DB7" s="52">
        <f t="shared" si="24"/>
        <v>63.3</v>
      </c>
      <c r="DC7" s="52">
        <f t="shared" si="24"/>
        <v>68.5</v>
      </c>
      <c r="DD7" s="52">
        <f t="shared" si="24"/>
        <v>75.7</v>
      </c>
      <c r="DE7" s="52">
        <f t="shared" si="24"/>
        <v>75.400000000000006</v>
      </c>
      <c r="DF7" s="52">
        <f t="shared" si="24"/>
        <v>77.5</v>
      </c>
      <c r="DG7" s="52"/>
      <c r="DH7" s="52">
        <f>DH8</f>
        <v>13</v>
      </c>
      <c r="DI7" s="52">
        <f t="shared" ref="DI7:DQ7" si="25">DI8</f>
        <v>14.1</v>
      </c>
      <c r="DJ7" s="52">
        <f t="shared" si="25"/>
        <v>14.2</v>
      </c>
      <c r="DK7" s="52">
        <f t="shared" si="25"/>
        <v>13.4</v>
      </c>
      <c r="DL7" s="52">
        <f t="shared" si="25"/>
        <v>12.1</v>
      </c>
      <c r="DM7" s="52">
        <f t="shared" si="25"/>
        <v>17.5</v>
      </c>
      <c r="DN7" s="52">
        <f t="shared" si="25"/>
        <v>17.5</v>
      </c>
      <c r="DO7" s="52">
        <f t="shared" si="25"/>
        <v>14.6</v>
      </c>
      <c r="DP7" s="52">
        <f t="shared" si="25"/>
        <v>15.1</v>
      </c>
      <c r="DQ7" s="52">
        <f t="shared" si="25"/>
        <v>14.9</v>
      </c>
      <c r="DR7" s="52"/>
      <c r="DS7" s="52">
        <f>DS8</f>
        <v>0</v>
      </c>
      <c r="DT7" s="52">
        <f t="shared" ref="DT7:EB7" si="26">DT8</f>
        <v>7.1</v>
      </c>
      <c r="DU7" s="52">
        <f t="shared" si="26"/>
        <v>2.1</v>
      </c>
      <c r="DV7" s="52">
        <f t="shared" si="26"/>
        <v>20</v>
      </c>
      <c r="DW7" s="52">
        <f t="shared" si="26"/>
        <v>44.6</v>
      </c>
      <c r="DX7" s="52">
        <f t="shared" si="26"/>
        <v>120.5</v>
      </c>
      <c r="DY7" s="52">
        <f t="shared" si="26"/>
        <v>124.2</v>
      </c>
      <c r="DZ7" s="52">
        <f t="shared" si="26"/>
        <v>131.30000000000001</v>
      </c>
      <c r="EA7" s="52">
        <f t="shared" si="26"/>
        <v>133.6</v>
      </c>
      <c r="EB7" s="52">
        <f t="shared" si="26"/>
        <v>144.6</v>
      </c>
      <c r="EC7" s="52"/>
      <c r="ED7" s="52">
        <f>ED8</f>
        <v>70.099999999999994</v>
      </c>
      <c r="EE7" s="52">
        <f t="shared" ref="EE7:EM7" si="27">EE8</f>
        <v>72.900000000000006</v>
      </c>
      <c r="EF7" s="52">
        <f t="shared" si="27"/>
        <v>76.2</v>
      </c>
      <c r="EG7" s="52">
        <f t="shared" si="27"/>
        <v>79.7</v>
      </c>
      <c r="EH7" s="52">
        <f t="shared" si="27"/>
        <v>82.9</v>
      </c>
      <c r="EI7" s="52">
        <f t="shared" si="27"/>
        <v>54.6</v>
      </c>
      <c r="EJ7" s="52">
        <f t="shared" si="27"/>
        <v>56.9</v>
      </c>
      <c r="EK7" s="52">
        <f t="shared" si="27"/>
        <v>58.3</v>
      </c>
      <c r="EL7" s="52">
        <f t="shared" si="27"/>
        <v>59.2</v>
      </c>
      <c r="EM7" s="52">
        <f t="shared" si="27"/>
        <v>59.8</v>
      </c>
      <c r="EN7" s="52"/>
      <c r="EO7" s="52">
        <f>EO8</f>
        <v>48.8</v>
      </c>
      <c r="EP7" s="52">
        <f t="shared" ref="EP7:EX7" si="28">EP8</f>
        <v>56.1</v>
      </c>
      <c r="EQ7" s="52">
        <f t="shared" si="28"/>
        <v>63.3</v>
      </c>
      <c r="ER7" s="52">
        <f t="shared" si="28"/>
        <v>71.099999999999994</v>
      </c>
      <c r="ES7" s="52">
        <f t="shared" si="28"/>
        <v>77.5</v>
      </c>
      <c r="ET7" s="52">
        <f t="shared" si="28"/>
        <v>71.7</v>
      </c>
      <c r="EU7" s="52">
        <f t="shared" si="28"/>
        <v>72.900000000000006</v>
      </c>
      <c r="EV7" s="52">
        <f t="shared" si="28"/>
        <v>72.3</v>
      </c>
      <c r="EW7" s="52">
        <f t="shared" si="28"/>
        <v>72</v>
      </c>
      <c r="EX7" s="52">
        <f t="shared" si="28"/>
        <v>72</v>
      </c>
      <c r="EY7" s="52"/>
      <c r="EZ7" s="53">
        <f>EZ8</f>
        <v>35822390</v>
      </c>
      <c r="FA7" s="53">
        <f t="shared" ref="FA7:FI7" si="29">FA8</f>
        <v>36257990</v>
      </c>
      <c r="FB7" s="53">
        <f t="shared" si="29"/>
        <v>51933243</v>
      </c>
      <c r="FC7" s="53">
        <f t="shared" si="29"/>
        <v>52001243</v>
      </c>
      <c r="FD7" s="53">
        <f t="shared" si="29"/>
        <v>52119657</v>
      </c>
      <c r="FE7" s="53">
        <f t="shared" si="29"/>
        <v>41891213</v>
      </c>
      <c r="FF7" s="53">
        <f t="shared" si="29"/>
        <v>42806727</v>
      </c>
      <c r="FG7" s="53">
        <f t="shared" si="29"/>
        <v>43068047</v>
      </c>
      <c r="FH7" s="53">
        <f t="shared" si="29"/>
        <v>44341948</v>
      </c>
      <c r="FI7" s="53">
        <f t="shared" si="29"/>
        <v>45796115</v>
      </c>
      <c r="FJ7" s="53"/>
    </row>
    <row r="8" spans="1:166" s="54" customFormat="1" x14ac:dyDescent="0.15">
      <c r="A8" s="35"/>
      <c r="B8" s="55">
        <v>2023</v>
      </c>
      <c r="C8" s="55">
        <v>28797</v>
      </c>
      <c r="D8" s="55">
        <v>46</v>
      </c>
      <c r="E8" s="55">
        <v>6</v>
      </c>
      <c r="F8" s="55">
        <v>0</v>
      </c>
      <c r="G8" s="55">
        <v>3</v>
      </c>
      <c r="H8" s="55" t="s">
        <v>169</v>
      </c>
      <c r="I8" s="55" t="s">
        <v>170</v>
      </c>
      <c r="J8" s="55" t="s">
        <v>171</v>
      </c>
      <c r="K8" s="55" t="s">
        <v>172</v>
      </c>
      <c r="L8" s="55" t="s">
        <v>173</v>
      </c>
      <c r="M8" s="55" t="s">
        <v>174</v>
      </c>
      <c r="N8" s="55" t="s">
        <v>175</v>
      </c>
      <c r="O8" s="55" t="s">
        <v>176</v>
      </c>
      <c r="P8" s="55" t="s">
        <v>177</v>
      </c>
      <c r="Q8" s="56">
        <v>6</v>
      </c>
      <c r="R8" s="55" t="s">
        <v>40</v>
      </c>
      <c r="S8" s="55" t="s">
        <v>178</v>
      </c>
      <c r="T8" s="55" t="s">
        <v>179</v>
      </c>
      <c r="U8" s="56" t="s">
        <v>40</v>
      </c>
      <c r="V8" s="56">
        <v>9230</v>
      </c>
      <c r="W8" s="55" t="s">
        <v>180</v>
      </c>
      <c r="X8" s="55" t="s">
        <v>40</v>
      </c>
      <c r="Y8" s="57" t="s">
        <v>181</v>
      </c>
      <c r="Z8" s="56">
        <v>50</v>
      </c>
      <c r="AA8" s="56">
        <v>20</v>
      </c>
      <c r="AB8" s="56" t="s">
        <v>40</v>
      </c>
      <c r="AC8" s="56" t="s">
        <v>40</v>
      </c>
      <c r="AD8" s="56" t="s">
        <v>40</v>
      </c>
      <c r="AE8" s="56">
        <v>70</v>
      </c>
      <c r="AF8" s="56">
        <v>51</v>
      </c>
      <c r="AG8" s="56" t="s">
        <v>40</v>
      </c>
      <c r="AH8" s="56">
        <v>51</v>
      </c>
      <c r="AI8" s="58">
        <v>90.7</v>
      </c>
      <c r="AJ8" s="58">
        <v>84.1</v>
      </c>
      <c r="AK8" s="58">
        <v>103.2</v>
      </c>
      <c r="AL8" s="58">
        <v>88.3</v>
      </c>
      <c r="AM8" s="58">
        <v>85.9</v>
      </c>
      <c r="AN8" s="58">
        <v>96.9</v>
      </c>
      <c r="AO8" s="58">
        <v>100.6</v>
      </c>
      <c r="AP8" s="58">
        <v>103.6</v>
      </c>
      <c r="AQ8" s="58">
        <v>101.9</v>
      </c>
      <c r="AR8" s="58">
        <v>96.7</v>
      </c>
      <c r="AS8" s="58">
        <v>96.6</v>
      </c>
      <c r="AT8" s="58">
        <v>72.7</v>
      </c>
      <c r="AU8" s="58">
        <v>64</v>
      </c>
      <c r="AV8" s="58">
        <v>67.599999999999994</v>
      </c>
      <c r="AW8" s="58">
        <v>66.900000000000006</v>
      </c>
      <c r="AX8" s="58">
        <v>65</v>
      </c>
      <c r="AY8" s="58">
        <v>84.3</v>
      </c>
      <c r="AZ8" s="58">
        <v>80.7</v>
      </c>
      <c r="BA8" s="58">
        <v>75.5</v>
      </c>
      <c r="BB8" s="58">
        <v>74.599999999999994</v>
      </c>
      <c r="BC8" s="58">
        <v>73.599999999999994</v>
      </c>
      <c r="BD8" s="58">
        <v>86.6</v>
      </c>
      <c r="BE8" s="59">
        <v>69.599999999999994</v>
      </c>
      <c r="BF8" s="59">
        <v>61.5</v>
      </c>
      <c r="BG8" s="59">
        <v>63</v>
      </c>
      <c r="BH8" s="59">
        <v>62.1</v>
      </c>
      <c r="BI8" s="59">
        <v>58.4</v>
      </c>
      <c r="BJ8" s="59">
        <v>80.599999999999994</v>
      </c>
      <c r="BK8" s="59">
        <v>77.099999999999994</v>
      </c>
      <c r="BL8" s="59">
        <v>71.599999999999994</v>
      </c>
      <c r="BM8" s="59">
        <v>70.8</v>
      </c>
      <c r="BN8" s="59">
        <v>69.7</v>
      </c>
      <c r="BO8" s="59">
        <v>83.9</v>
      </c>
      <c r="BP8" s="58">
        <v>78.2</v>
      </c>
      <c r="BQ8" s="58">
        <v>67.8</v>
      </c>
      <c r="BR8" s="58">
        <v>81.7</v>
      </c>
      <c r="BS8" s="58">
        <v>76.7</v>
      </c>
      <c r="BT8" s="58">
        <v>63.5</v>
      </c>
      <c r="BU8" s="58">
        <v>70.400000000000006</v>
      </c>
      <c r="BV8" s="58">
        <v>65.8</v>
      </c>
      <c r="BW8" s="58">
        <v>62.1</v>
      </c>
      <c r="BX8" s="58">
        <v>60.2</v>
      </c>
      <c r="BY8" s="58">
        <v>60.6</v>
      </c>
      <c r="BZ8" s="58">
        <v>68.7</v>
      </c>
      <c r="CA8" s="59">
        <v>27352</v>
      </c>
      <c r="CB8" s="59">
        <v>27652</v>
      </c>
      <c r="CC8" s="59">
        <v>28999</v>
      </c>
      <c r="CD8" s="59">
        <v>32327</v>
      </c>
      <c r="CE8" s="59">
        <v>34153</v>
      </c>
      <c r="CF8" s="59">
        <v>35788</v>
      </c>
      <c r="CG8" s="59">
        <v>37855</v>
      </c>
      <c r="CH8" s="59">
        <v>28176</v>
      </c>
      <c r="CI8" s="59">
        <v>29348</v>
      </c>
      <c r="CJ8" s="59">
        <v>29723</v>
      </c>
      <c r="CK8" s="58">
        <v>62428</v>
      </c>
      <c r="CL8" s="59">
        <v>6688</v>
      </c>
      <c r="CM8" s="59">
        <v>7038</v>
      </c>
      <c r="CN8" s="59">
        <v>8156</v>
      </c>
      <c r="CO8" s="59">
        <v>8580</v>
      </c>
      <c r="CP8" s="59">
        <v>8347</v>
      </c>
      <c r="CQ8" s="59">
        <v>10602</v>
      </c>
      <c r="CR8" s="59">
        <v>11234</v>
      </c>
      <c r="CS8" s="59">
        <v>9548</v>
      </c>
      <c r="CT8" s="59">
        <v>9992</v>
      </c>
      <c r="CU8" s="59">
        <v>9779</v>
      </c>
      <c r="CV8" s="58">
        <v>18236</v>
      </c>
      <c r="CW8" s="59">
        <v>76.2</v>
      </c>
      <c r="CX8" s="59">
        <v>94.7</v>
      </c>
      <c r="CY8" s="59">
        <v>89</v>
      </c>
      <c r="CZ8" s="59">
        <v>87.6</v>
      </c>
      <c r="DA8" s="59">
        <v>94.3</v>
      </c>
      <c r="DB8" s="59">
        <v>63.3</v>
      </c>
      <c r="DC8" s="59">
        <v>68.5</v>
      </c>
      <c r="DD8" s="59">
        <v>75.7</v>
      </c>
      <c r="DE8" s="59">
        <v>75.400000000000006</v>
      </c>
      <c r="DF8" s="59">
        <v>77.5</v>
      </c>
      <c r="DG8" s="59">
        <v>56.1</v>
      </c>
      <c r="DH8" s="59">
        <v>13</v>
      </c>
      <c r="DI8" s="59">
        <v>14.1</v>
      </c>
      <c r="DJ8" s="59">
        <v>14.2</v>
      </c>
      <c r="DK8" s="59">
        <v>13.4</v>
      </c>
      <c r="DL8" s="59">
        <v>12.1</v>
      </c>
      <c r="DM8" s="59">
        <v>17.5</v>
      </c>
      <c r="DN8" s="59">
        <v>17.5</v>
      </c>
      <c r="DO8" s="59">
        <v>14.6</v>
      </c>
      <c r="DP8" s="59">
        <v>15.1</v>
      </c>
      <c r="DQ8" s="59">
        <v>14.9</v>
      </c>
      <c r="DR8" s="59">
        <v>26.4</v>
      </c>
      <c r="DS8" s="59">
        <v>0</v>
      </c>
      <c r="DT8" s="59">
        <v>7.1</v>
      </c>
      <c r="DU8" s="59">
        <v>2.1</v>
      </c>
      <c r="DV8" s="59">
        <v>20</v>
      </c>
      <c r="DW8" s="59">
        <v>44.6</v>
      </c>
      <c r="DX8" s="59">
        <v>120.5</v>
      </c>
      <c r="DY8" s="59">
        <v>124.2</v>
      </c>
      <c r="DZ8" s="59">
        <v>131.30000000000001</v>
      </c>
      <c r="EA8" s="59">
        <v>133.6</v>
      </c>
      <c r="EB8" s="59">
        <v>144.6</v>
      </c>
      <c r="EC8" s="59">
        <v>54.5</v>
      </c>
      <c r="ED8" s="58">
        <v>70.099999999999994</v>
      </c>
      <c r="EE8" s="58">
        <v>72.900000000000006</v>
      </c>
      <c r="EF8" s="58">
        <v>76.2</v>
      </c>
      <c r="EG8" s="58">
        <v>79.7</v>
      </c>
      <c r="EH8" s="58">
        <v>82.9</v>
      </c>
      <c r="EI8" s="58">
        <v>54.6</v>
      </c>
      <c r="EJ8" s="58">
        <v>56.9</v>
      </c>
      <c r="EK8" s="58">
        <v>58.3</v>
      </c>
      <c r="EL8" s="58">
        <v>59.2</v>
      </c>
      <c r="EM8" s="58">
        <v>59.8</v>
      </c>
      <c r="EN8" s="58">
        <v>57</v>
      </c>
      <c r="EO8" s="58">
        <v>48.8</v>
      </c>
      <c r="EP8" s="58">
        <v>56.1</v>
      </c>
      <c r="EQ8" s="58">
        <v>63.3</v>
      </c>
      <c r="ER8" s="58">
        <v>71.099999999999994</v>
      </c>
      <c r="ES8" s="58">
        <v>77.5</v>
      </c>
      <c r="ET8" s="58">
        <v>71.7</v>
      </c>
      <c r="EU8" s="58">
        <v>72.900000000000006</v>
      </c>
      <c r="EV8" s="58">
        <v>72.3</v>
      </c>
      <c r="EW8" s="58">
        <v>72</v>
      </c>
      <c r="EX8" s="58">
        <v>72</v>
      </c>
      <c r="EY8" s="58">
        <v>70.400000000000006</v>
      </c>
      <c r="EZ8" s="59">
        <v>35822390</v>
      </c>
      <c r="FA8" s="59">
        <v>36257990</v>
      </c>
      <c r="FB8" s="59">
        <v>51933243</v>
      </c>
      <c r="FC8" s="59">
        <v>52001243</v>
      </c>
      <c r="FD8" s="59">
        <v>52119657</v>
      </c>
      <c r="FE8" s="59">
        <v>41891213</v>
      </c>
      <c r="FF8" s="59">
        <v>42806727</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小畑　太慶</dc:creator>
  <cp:lastModifiedBy>小畑　太慶</cp:lastModifiedBy>
  <dcterms:created xsi:type="dcterms:W3CDTF">2025-02-20T02:58:34Z</dcterms:created>
  <dcterms:modified xsi:type="dcterms:W3CDTF">2025-02-20T06:48:41Z</dcterms:modified>
</cp:coreProperties>
</file>