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E:\原子慎也\下水道関係\経営比較分析\R5\県より確認（2.14）\提出書類\"/>
    </mc:Choice>
  </mc:AlternateContent>
  <xr:revisionPtr revIDLastSave="0" documentId="13_ncr:1_{F97EC51A-B38E-4452-AC76-3D7839F92731}" xr6:coauthVersionLast="43" xr6:coauthVersionMax="43" xr10:uidLastSave="{00000000-0000-0000-0000-000000000000}"/>
  <workbookProtection workbookAlgorithmName="SHA-512" workbookHashValue="l7WnJZnxnZx6UobT2NWKoOj7ZZjKAU8/TFA3SqaNRDlqw16FGbTyCvVHvYLTx1bDPwwatpktv8VgIdM8NXCPCQ==" workbookSaltValue="d3OHaNmHvgEQzB9XJdgrO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<sst xmlns="http://schemas.openxmlformats.org/spreadsheetml/2006/main" count="236" uniqueCount="120">
  <si>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</si>
  <si>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</si>
  <si>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</si>
  <si>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</si>
  <si>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</si>
  <si>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</si>
  <si>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</si>
  <si>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</si>
  <si>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</si>
  <si>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</si>
  <si>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</si>
  <si>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</si>
  <si>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</si>
  <si>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</si>
  <si>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</si>
  <si>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</si>
  <si>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</si>
  <si>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</si>
  <si>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</si>
  <si>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</si>
  <si>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</si>
  <si>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</si>
  <si>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</si>
  <si>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</si>
  <si>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</si>
  <si>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</si>
  <si>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</si>
  <si>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</si>
  <si>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</si>
  <si>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</si>
  <si>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</si>
  <si>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</si>
  <si>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</si>
  <si>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</si>
  <si>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</si>
  <si>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</si>
  <si>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</si>
  <si>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</si>
  <si>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</si>
  <si>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</si>
  <si>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</si>
  <si>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</si>
  <si>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</si>
  <si>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</si>
  <si>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</si>
  <si>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</si>
  <si>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</si>
  <si>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</si>
  <si>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</si>
  <si>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</si>
  <si>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</si>
  <si>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</si>
  <si>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</si>
  <si>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</si>
  <si>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</si>
  <si>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</si>
  <si>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</si>
  <si>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</si>
  <si>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</si>
  <si>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</si>
  <si>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</si>
  <si>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</si>
  <si>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</si>
  <si>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</si>
  <si>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</si>
  <si>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</si>
  <si>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</si>
  <si>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</si>
  <si>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</si>
  <si>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</si>
  <si>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</si>
  <si>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</si>
  <si>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</si>
  <si>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</si>
  <si>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</si>
  <si>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</si>
  <si>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</si>
  <si>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</si>
  <si>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</si>
  <si>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</si>
  <si>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</si>
  <si>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</si>
  <si>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</si>
  <si>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</si>
  <si>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</si>
  <si>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</si>
  <si>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</si>
  <si>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</si>
  <si>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</si>
  <si>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</si>
  <si>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</si>
  <si>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</si>
  <si>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</si>
  <si>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</si>
  <si>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</si>
  <si>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</si>
  <si>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</si>
  <si>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</si>
  <si>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</si>
  <si>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七戸町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</si>
  <si>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</si>
  <si>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</si>
  <si>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</si>
  <si>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</si>
  <si>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</si>
  <si>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</si>
  <si>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</si>
  <si>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</si>
  <si>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</si>
  <si>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</si>
  <si>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</si>
  <si>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</si>
  <si>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</si>
  <si>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</si>
  <si>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</si>
  <si>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</si>
  <si>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</si>
  <si>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①収益的収支比率は、利用料収入以上に維持管理業務委託費や公営企業会計移行業務費が増加していることから、今後は業務委託内容の見直しや業務の広域化を検討する必要がある。なお、令和元年度から令和4年度までの収益的収支比率は、算出方法に誤りがあったため令和5年度と同程度の範囲となる見込み。
④企業債残高対事業規模比率は、依然として類似団体平均値よりも高くなっているが、令和２年度から逓減していることから、今後も投資規模の見直しなどを計画的に行い経営改善を行う。
⑤経費回収率は、令和2年度に料金改定を行い使用料収入は毎年増額となっているが、依然として多額の一般会計繰入金によって賄われているため良い経営状況とは言えない。令和5年度は前年度に引き続き、公営企業会計移行業務委託料等の支出があったため経費回収率が前年度よりも低くなっている。
⑥汚水処理原価は、類似団体平均値よりも高くなっており、投資の効率化見直しや維持管理費の削減、接続率の向上による有収水量を増加させる取組が必要となる。
⑦施設利用率は、50％台を維持し、類似団体平均値よりも高くなっているが、今後も施設が過大なスペックとならないよう継続して進めていく。
⑧水洗化率は、年々逓増し約70％となっているが、類似団体平均値よりも低い。その主な要因としては、人口減少、高齢世帯及び低所得世帯等の未加入が考えられるが、水質保全に直結する問題でもあるため、接続率の増加に向けた広報活動等の継続的な取組を行っていく。</t>
    <rPh sb="146" eb="155">
      <t>ザンダカタイジギョウキボヒリツ</t>
    </rPh>
    <rPh sb="181" eb="183">
      <t>レイワ</t>
    </rPh>
    <rPh sb="188" eb="190">
      <t>テイゲン</t>
    </rPh>
    <rPh sb="199" eb="201">
      <t>コンゴ</t>
    </rPh>
    <rPh sb="207" eb="209">
      <t>ミナオ</t>
    </rPh>
    <rPh sb="224" eb="225">
      <t>オコナ</t>
    </rPh>
    <rPh sb="229" eb="234">
      <t>ケイヒカイシュウリツ</t>
    </rPh>
    <rPh sb="452" eb="453">
      <t>ダイ</t>
    </rPh>
    <rPh sb="454" eb="456">
      <t>イジ</t>
    </rPh>
    <rPh sb="461" eb="464">
      <t>ヘイキンチ</t>
    </rPh>
    <rPh sb="467" eb="468">
      <t>タカ</t>
    </rPh>
    <rPh sb="482" eb="484">
      <t>カダイ</t>
    </rPh>
    <rPh sb="496" eb="498">
      <t>ケイゾク</t>
    </rPh>
    <rPh sb="500" eb="501">
      <t>スス</t>
    </rPh>
    <rPh sb="519" eb="520">
      <t>ヤク</t>
    </rPh>
    <rPh sb="564" eb="565">
      <t>オヨ</t>
    </rPh>
    <rPh sb="618" eb="621">
      <t>ケイゾクテキ</t>
    </rPh>
    <rPh sb="625" eb="626">
      <t>オコナ</t>
    </rPh>
    <phoneticPr fontId="4"/>
  </si>
  <si>
    <t>　公共下水道は、平成14年に供用開始し、令和5年で供用開始から20年が経過していることから、下水道ストックマネジメント計画に基づき、計画的に改築更新を行う必要がある。
　処理場は、計画的に施設全体の改築更新を行っており、下水道施設の持続的な機能の確保及びライフサイクルコストの低減を図る。
　管路施設は、マンホール蓋の更新や腐食の恐れのある管渠等を5年に1回の割合で調査・点検を実施するなどし、最適な対策手法で延命化を図る。</t>
    <phoneticPr fontId="4"/>
  </si>
  <si>
    <t>　公共下水道の経営健全化・効率化に向けての取組として、水洗化率向上については、ホームページや広報誌等において下水道への接続を促し、その他支援事業と連携し接続率の向上に努める。使用料等の未納額解消については継続して徴収事務の強化を行う。
　また、整備事業及び改築更新事業については引続き採算性と公共性を考慮しながら、事業の投資規模を最適化し、企業債の借入額を抑える。さらには、下水道事業を将来に渡って安定的に継続していくため、町の財政負担を少しでも軽減し経営健全化に向けた取組を行いながら経営改善を行う。</t>
    <rPh sb="102" eb="104">
      <t>ケイゾク</t>
    </rPh>
    <rPh sb="114" eb="115">
      <t>オコナ</t>
    </rPh>
    <rPh sb="139" eb="141">
      <t>ヒキツヅ</t>
    </rPh>
    <rPh sb="248" eb="24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</si>
</sst>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3B-4E32-BAE6-78DB01B9042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0A3B-4E32-BAE6-78DB01B9042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49.45</c:v>
                </c:pt>
                <c:pt idx="1">
                  <c:v>52.73</c:v>
                </c:pt>
                <c:pt idx="2">
                  <c:v>52.55</c:v>
                </c:pt>
                <c:pt idx="3">
                  <c:v>52.64</c:v>
                </c:pt>
                <c:pt idx="4">
                  <c:v>51.64</c:v>
                </c:pt>
              </c:numCache>
            </c:numRef>
          </c:val>
          <c:extLst>
            <c:ext xmlns:c16="http://schemas.microsoft.com/office/drawing/2014/chart" uri="{C3380CC4-5D6E-409C-BE32-E72D297353CC}">
              <c16:uniqueId val="{00000000-2D09-43DF-9A91-D69FC71A0EE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2D09-43DF-9A91-D69FC71A0EE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65.040000000000006</c:v>
                </c:pt>
                <c:pt idx="1">
                  <c:v>66.67</c:v>
                </c:pt>
                <c:pt idx="2">
                  <c:v>67</c:v>
                </c:pt>
                <c:pt idx="3">
                  <c:v>68.739999999999995</c:v>
                </c:pt>
                <c:pt idx="4">
                  <c:v>69.94</c:v>
                </c:pt>
              </c:numCache>
            </c:numRef>
          </c:val>
          <c:extLst>
            <c:ext xmlns:c16="http://schemas.microsoft.com/office/drawing/2014/chart" uri="{C3380CC4-5D6E-409C-BE32-E72D297353CC}">
              <c16:uniqueId val="{00000000-D15A-4ADD-969D-6D87EA033BF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D15A-4ADD-969D-6D87EA033BF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75.58</c:v>
                </c:pt>
                <c:pt idx="1">
                  <c:v>82.76</c:v>
                </c:pt>
                <c:pt idx="2">
                  <c:v>83.72</c:v>
                </c:pt>
                <c:pt idx="3">
                  <c:v>69.83</c:v>
                </c:pt>
                <c:pt idx="4">
                  <c:v>37.11</c:v>
                </c:pt>
              </c:numCache>
            </c:numRef>
          </c:val>
          <c:extLst>
            <c:ext xmlns:c16="http://schemas.microsoft.com/office/drawing/2014/chart" uri="{C3380CC4-5D6E-409C-BE32-E72D297353CC}">
              <c16:uniqueId val="{00000000-EBBF-45AE-B43A-CFCDFFF4217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BF-45AE-B43A-CFCDFFF4217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8A-4F70-9C8C-072D3962929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8A-4F70-9C8C-072D3962929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D5-4874-AC81-DEFA6E9AF12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D5-4874-AC81-DEFA6E9AF12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42-47E0-BD15-71E907CFC57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42-47E0-BD15-71E907CFC57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48-442C-B7BB-C52282D41F7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48-442C-B7BB-C52282D41F7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3402.48</c:v>
                </c:pt>
                <c:pt idx="1">
                  <c:v>2455.8000000000002</c:v>
                </c:pt>
                <c:pt idx="2">
                  <c:v>2388.12</c:v>
                </c:pt>
                <c:pt idx="3">
                  <c:v>2236.56</c:v>
                </c:pt>
                <c:pt idx="4">
                  <c:v>2333.9</c:v>
                </c:pt>
              </c:numCache>
            </c:numRef>
          </c:val>
          <c:extLst>
            <c:ext xmlns:c16="http://schemas.microsoft.com/office/drawing/2014/chart" uri="{C3380CC4-5D6E-409C-BE32-E72D297353CC}">
              <c16:uniqueId val="{00000000-7A14-4963-8C33-1BC9ADB7650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7A14-4963-8C33-1BC9ADB7650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40.06</c:v>
                </c:pt>
                <c:pt idx="1">
                  <c:v>58.83</c:v>
                </c:pt>
                <c:pt idx="2">
                  <c:v>63.18</c:v>
                </c:pt>
                <c:pt idx="3">
                  <c:v>49.72</c:v>
                </c:pt>
                <c:pt idx="4">
                  <c:v>46.12</c:v>
                </c:pt>
              </c:numCache>
            </c:numRef>
          </c:val>
          <c:extLst>
            <c:ext xmlns:c16="http://schemas.microsoft.com/office/drawing/2014/chart" uri="{C3380CC4-5D6E-409C-BE32-E72D297353CC}">
              <c16:uniqueId val="{00000000-3D44-40B9-BCE3-3442341CC74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3D44-40B9-BCE3-3442341CC74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346.57</c:v>
                </c:pt>
                <c:pt idx="1">
                  <c:v>302.55</c:v>
                </c:pt>
                <c:pt idx="2">
                  <c:v>280.77</c:v>
                </c:pt>
                <c:pt idx="3">
                  <c:v>370.68</c:v>
                </c:pt>
                <c:pt idx="4">
                  <c:v>397.27</c:v>
                </c:pt>
              </c:numCache>
            </c:numRef>
          </c:val>
          <c:extLst>
            <c:ext xmlns:c16="http://schemas.microsoft.com/office/drawing/2014/chart" uri="{C3380CC4-5D6E-409C-BE32-E72D297353CC}">
              <c16:uniqueId val="{00000000-CF55-4AAB-A9FD-0F07ADD8A62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CF55-4AAB-A9FD-0F07ADD8A62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AK16" sqref="AK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七戸町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Cd2</v>
      </c>
      <c r="X8" s="39"/>
      <c r="Y8" s="39"/>
      <c r="Z8" s="39"/>
      <c r="AA8" s="39"/>
      <c r="AB8" s="39"/>
      <c r="AC8" s="39"/>
      <c r="AD8" s="40" t="str">
        <f>データ!$M$6</f>
        <v>非設置</v>
      </c>
      <c r="AE8" s="40"/>
      <c r="AF8" s="40"/>
      <c r="AG8" s="40"/>
      <c r="AH8" s="40"/>
      <c r="AI8" s="40"/>
      <c r="AJ8" s="40"/>
      <c r="AK8" s="3"/>
      <c r="AL8" s="41">
        <f>データ!S6</f>
        <v>14320</v>
      </c>
      <c r="AM8" s="41"/>
      <c r="AN8" s="41"/>
      <c r="AO8" s="41"/>
      <c r="AP8" s="41"/>
      <c r="AQ8" s="41"/>
      <c r="AR8" s="41"/>
      <c r="AS8" s="41"/>
      <c r="AT8" s="34">
        <f>データ!T6</f>
        <v>337.23</v>
      </c>
      <c r="AU8" s="34"/>
      <c r="AV8" s="34"/>
      <c r="AW8" s="34"/>
      <c r="AX8" s="34"/>
      <c r="AY8" s="34"/>
      <c r="AZ8" s="34"/>
      <c r="BA8" s="34"/>
      <c r="BB8" s="34">
        <f>データ!U6</f>
        <v>42.46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20.73</v>
      </c>
      <c r="Q10" s="34"/>
      <c r="R10" s="34"/>
      <c r="S10" s="34"/>
      <c r="T10" s="34"/>
      <c r="U10" s="34"/>
      <c r="V10" s="34"/>
      <c r="W10" s="34">
        <f>データ!Q6</f>
        <v>105.65</v>
      </c>
      <c r="X10" s="34"/>
      <c r="Y10" s="34"/>
      <c r="Z10" s="34"/>
      <c r="AA10" s="34"/>
      <c r="AB10" s="34"/>
      <c r="AC10" s="34"/>
      <c r="AD10" s="41">
        <f>データ!R6</f>
        <v>3300</v>
      </c>
      <c r="AE10" s="41"/>
      <c r="AF10" s="41"/>
      <c r="AG10" s="41"/>
      <c r="AH10" s="41"/>
      <c r="AI10" s="41"/>
      <c r="AJ10" s="41"/>
      <c r="AK10" s="2"/>
      <c r="AL10" s="41">
        <f>データ!V6</f>
        <v>2934</v>
      </c>
      <c r="AM10" s="41"/>
      <c r="AN10" s="41"/>
      <c r="AO10" s="41"/>
      <c r="AP10" s="41"/>
      <c r="AQ10" s="41"/>
      <c r="AR10" s="41"/>
      <c r="AS10" s="41"/>
      <c r="AT10" s="34">
        <f>データ!W6</f>
        <v>1.93</v>
      </c>
      <c r="AU10" s="34"/>
      <c r="AV10" s="34"/>
      <c r="AW10" s="34"/>
      <c r="AX10" s="34"/>
      <c r="AY10" s="34"/>
      <c r="AZ10" s="34"/>
      <c r="BA10" s="34"/>
      <c r="BB10" s="34">
        <f>データ!X6</f>
        <v>1520.21</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117</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118</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119</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【630.82】</v>
      </c>
      <c r="I86" s="12" t="str">
        <f>データ!CA6</f>
        <v>【97.81】</v>
      </c>
      <c r="J86" s="12" t="str">
        <f>データ!CL6</f>
        <v>【138.75】</v>
      </c>
      <c r="K86" s="12" t="str">
        <f>データ!CW6</f>
        <v>【58.94】</v>
      </c>
      <c r="L86" s="12" t="str">
        <f>データ!DH6</f>
        <v>【95.91】</v>
      </c>
      <c r="M86" s="12" t="s">
        <v>45</v>
      </c>
      <c r="N86" s="12" t="s">
        <v>44</v>
      </c>
      <c r="O86" s="12" t="str">
        <f>データ!EO6</f>
        <v>【0.22】</v>
      </c>
    </row>
  </sheetData>
  <sheetProtection algorithmName="SHA-512" hashValue="CDcEkfm3rmRPMk0ehHqPaVH14YSJFvQfRiekLULxBi1JjuxcegtzdIt/dLVvKHqv2vNzW+jvlKOg0wKz5ysU8A==" saltValue="U15msBbvrmpMaVur6pd70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24023</v>
      </c>
      <c r="D6" s="19">
        <f t="shared" si="3"/>
        <v>47</v>
      </c>
      <c r="E6" s="19">
        <f t="shared" si="3"/>
        <v>17</v>
      </c>
      <c r="F6" s="19">
        <f t="shared" si="3"/>
        <v>1</v>
      </c>
      <c r="G6" s="19">
        <f t="shared" si="3"/>
        <v>0</v>
      </c>
      <c r="H6" s="19" t="str">
        <f t="shared" si="3"/>
        <v>青森県　七戸町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20.73</v>
      </c>
      <c r="Q6" s="20">
        <f t="shared" si="3"/>
        <v>105.65</v>
      </c>
      <c r="R6" s="20">
        <f t="shared" si="3"/>
        <v>3300</v>
      </c>
      <c r="S6" s="20">
        <f t="shared" si="3"/>
        <v>14320</v>
      </c>
      <c r="T6" s="20">
        <f t="shared" si="3"/>
        <v>337.23</v>
      </c>
      <c r="U6" s="20">
        <f t="shared" si="3"/>
        <v>42.46</v>
      </c>
      <c r="V6" s="20">
        <f t="shared" si="3"/>
        <v>2934</v>
      </c>
      <c r="W6" s="20">
        <f t="shared" si="3"/>
        <v>1.93</v>
      </c>
      <c r="X6" s="20">
        <f t="shared" si="3"/>
        <v>1520.21</v>
      </c>
      <c r="Y6" s="21">
        <f>IF(Y7="",NA(),Y7)</f>
        <v>75.58</v>
      </c>
      <c r="Z6" s="21">
        <f t="shared" ref="Z6:AH6" si="4">IF(Z7="",NA(),Z7)</f>
        <v>82.76</v>
      </c>
      <c r="AA6" s="21">
        <f t="shared" si="4"/>
        <v>83.72</v>
      </c>
      <c r="AB6" s="21">
        <f t="shared" si="4"/>
        <v>69.83</v>
      </c>
      <c r="AC6" s="21">
        <f t="shared" si="4"/>
        <v>37.11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3402.48</v>
      </c>
      <c r="BG6" s="21">
        <f t="shared" ref="BG6:BO6" si="7">IF(BG7="",NA(),BG7)</f>
        <v>2455.8000000000002</v>
      </c>
      <c r="BH6" s="21">
        <f t="shared" si="7"/>
        <v>2388.12</v>
      </c>
      <c r="BI6" s="21">
        <f t="shared" si="7"/>
        <v>2236.56</v>
      </c>
      <c r="BJ6" s="21">
        <f t="shared" si="7"/>
        <v>2333.9</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40.06</v>
      </c>
      <c r="BR6" s="21">
        <f t="shared" ref="BR6:BZ6" si="8">IF(BR7="",NA(),BR7)</f>
        <v>58.83</v>
      </c>
      <c r="BS6" s="21">
        <f t="shared" si="8"/>
        <v>63.18</v>
      </c>
      <c r="BT6" s="21">
        <f t="shared" si="8"/>
        <v>49.72</v>
      </c>
      <c r="BU6" s="21">
        <f t="shared" si="8"/>
        <v>46.12</v>
      </c>
      <c r="BV6" s="21">
        <f t="shared" si="8"/>
        <v>74.17</v>
      </c>
      <c r="BW6" s="21">
        <f t="shared" si="8"/>
        <v>79.77</v>
      </c>
      <c r="BX6" s="21">
        <f t="shared" si="8"/>
        <v>79.63</v>
      </c>
      <c r="BY6" s="21">
        <f t="shared" si="8"/>
        <v>76.78</v>
      </c>
      <c r="BZ6" s="21">
        <f t="shared" si="8"/>
        <v>75.41</v>
      </c>
      <c r="CA6" s="20" t="str">
        <f>IF(CA7="","",IF(CA7="-","【-】","【"&amp;SUBSTITUTE(TEXT(CA7,"#,##0.00"),"-","△")&amp;"】"))</f>
        <v>【97.81】</v>
      </c>
      <c r="CB6" s="21">
        <f>IF(CB7="",NA(),CB7)</f>
        <v>346.57</v>
      </c>
      <c r="CC6" s="21">
        <f t="shared" ref="CC6:CK6" si="9">IF(CC7="",NA(),CC7)</f>
        <v>302.55</v>
      </c>
      <c r="CD6" s="21">
        <f t="shared" si="9"/>
        <v>280.77</v>
      </c>
      <c r="CE6" s="21">
        <f t="shared" si="9"/>
        <v>370.68</v>
      </c>
      <c r="CF6" s="21">
        <f t="shared" si="9"/>
        <v>397.27</v>
      </c>
      <c r="CG6" s="21">
        <f t="shared" si="9"/>
        <v>230.95</v>
      </c>
      <c r="CH6" s="21">
        <f t="shared" si="9"/>
        <v>214.56</v>
      </c>
      <c r="CI6" s="21">
        <f t="shared" si="9"/>
        <v>213.66</v>
      </c>
      <c r="CJ6" s="21">
        <f t="shared" si="9"/>
        <v>224.31</v>
      </c>
      <c r="CK6" s="21">
        <f t="shared" si="9"/>
        <v>223.48</v>
      </c>
      <c r="CL6" s="20" t="str">
        <f>IF(CL7="","",IF(CL7="-","【-】","【"&amp;SUBSTITUTE(TEXT(CL7,"#,##0.00"),"-","△")&amp;"】"))</f>
        <v>【138.75】</v>
      </c>
      <c r="CM6" s="21">
        <f>IF(CM7="",NA(),CM7)</f>
        <v>49.45</v>
      </c>
      <c r="CN6" s="21">
        <f t="shared" ref="CN6:CV6" si="10">IF(CN7="",NA(),CN7)</f>
        <v>52.73</v>
      </c>
      <c r="CO6" s="21">
        <f t="shared" si="10"/>
        <v>52.55</v>
      </c>
      <c r="CP6" s="21">
        <f t="shared" si="10"/>
        <v>52.64</v>
      </c>
      <c r="CQ6" s="21">
        <f t="shared" si="10"/>
        <v>51.64</v>
      </c>
      <c r="CR6" s="21">
        <f t="shared" si="10"/>
        <v>49.27</v>
      </c>
      <c r="CS6" s="21">
        <f t="shared" si="10"/>
        <v>49.47</v>
      </c>
      <c r="CT6" s="21">
        <f t="shared" si="10"/>
        <v>48.19</v>
      </c>
      <c r="CU6" s="21">
        <f t="shared" si="10"/>
        <v>47.32</v>
      </c>
      <c r="CV6" s="21">
        <f t="shared" si="10"/>
        <v>48.03</v>
      </c>
      <c r="CW6" s="20" t="str">
        <f>IF(CW7="","",IF(CW7="-","【-】","【"&amp;SUBSTITUTE(TEXT(CW7,"#,##0.00"),"-","△")&amp;"】"))</f>
        <v>【58.94】</v>
      </c>
      <c r="CX6" s="21">
        <f>IF(CX7="",NA(),CX7)</f>
        <v>65.040000000000006</v>
      </c>
      <c r="CY6" s="21">
        <f t="shared" ref="CY6:DG6" si="11">IF(CY7="",NA(),CY7)</f>
        <v>66.67</v>
      </c>
      <c r="CZ6" s="21">
        <f t="shared" si="11"/>
        <v>67</v>
      </c>
      <c r="DA6" s="21">
        <f t="shared" si="11"/>
        <v>68.739999999999995</v>
      </c>
      <c r="DB6" s="21">
        <f t="shared" si="11"/>
        <v>69.94</v>
      </c>
      <c r="DC6" s="21">
        <f t="shared" si="11"/>
        <v>83.16</v>
      </c>
      <c r="DD6" s="21">
        <f t="shared" si="11"/>
        <v>82.06</v>
      </c>
      <c r="DE6" s="21">
        <f t="shared" si="11"/>
        <v>82.26</v>
      </c>
      <c r="DF6" s="21">
        <f t="shared" si="11"/>
        <v>81.33</v>
      </c>
      <c r="DG6" s="21">
        <f t="shared" si="11"/>
        <v>80.95</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5" s="22" customFormat="1" x14ac:dyDescent="0.15">
      <c r="A7" s="14"/>
      <c r="B7" s="23">
        <v>2023</v>
      </c>
      <c r="C7" s="23">
        <v>24023</v>
      </c>
      <c r="D7" s="23">
        <v>47</v>
      </c>
      <c r="E7" s="23">
        <v>17</v>
      </c>
      <c r="F7" s="23">
        <v>1</v>
      </c>
      <c r="G7" s="23">
        <v>0</v>
      </c>
      <c r="H7" s="23" t="s">
        <v>99</v>
      </c>
      <c r="I7" s="23" t="s">
        <v>100</v>
      </c>
      <c r="J7" s="23" t="s">
        <v>101</v>
      </c>
      <c r="K7" s="23" t="s">
        <v>102</v>
      </c>
      <c r="L7" s="23" t="s">
        <v>103</v>
      </c>
      <c r="M7" s="23" t="s">
        <v>104</v>
      </c>
      <c r="N7" s="24" t="s">
        <v>105</v>
      </c>
      <c r="O7" s="24" t="s">
        <v>106</v>
      </c>
      <c r="P7" s="24">
        <v>20.73</v>
      </c>
      <c r="Q7" s="24">
        <v>105.65</v>
      </c>
      <c r="R7" s="24">
        <v>3300</v>
      </c>
      <c r="S7" s="24">
        <v>14320</v>
      </c>
      <c r="T7" s="24">
        <v>337.23</v>
      </c>
      <c r="U7" s="24">
        <v>42.46</v>
      </c>
      <c r="V7" s="24">
        <v>2934</v>
      </c>
      <c r="W7" s="24">
        <v>1.93</v>
      </c>
      <c r="X7" s="24">
        <v>1520.21</v>
      </c>
      <c r="Y7" s="24">
        <v>75.58</v>
      </c>
      <c r="Z7" s="24">
        <v>82.76</v>
      </c>
      <c r="AA7" s="24">
        <v>83.72</v>
      </c>
      <c r="AB7" s="24">
        <v>69.83</v>
      </c>
      <c r="AC7" s="24">
        <v>37.11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3402.48</v>
      </c>
      <c r="BG7" s="24">
        <v>2455.8000000000002</v>
      </c>
      <c r="BH7" s="24">
        <v>2388.12</v>
      </c>
      <c r="BI7" s="24">
        <v>2236.56</v>
      </c>
      <c r="BJ7" s="24">
        <v>2333.9</v>
      </c>
      <c r="BK7" s="24">
        <v>1130.42</v>
      </c>
      <c r="BL7" s="24">
        <v>1245.0999999999999</v>
      </c>
      <c r="BM7" s="24">
        <v>1108.8</v>
      </c>
      <c r="BN7" s="24">
        <v>1194.56</v>
      </c>
      <c r="BO7" s="24">
        <v>1174.6099999999999</v>
      </c>
      <c r="BP7" s="24">
        <v>630.82000000000005</v>
      </c>
      <c r="BQ7" s="24">
        <v>40.06</v>
      </c>
      <c r="BR7" s="24">
        <v>58.83</v>
      </c>
      <c r="BS7" s="24">
        <v>63.18</v>
      </c>
      <c r="BT7" s="24">
        <v>49.72</v>
      </c>
      <c r="BU7" s="24">
        <v>46.12</v>
      </c>
      <c r="BV7" s="24">
        <v>74.17</v>
      </c>
      <c r="BW7" s="24">
        <v>79.77</v>
      </c>
      <c r="BX7" s="24">
        <v>79.63</v>
      </c>
      <c r="BY7" s="24">
        <v>76.78</v>
      </c>
      <c r="BZ7" s="24">
        <v>75.41</v>
      </c>
      <c r="CA7" s="24">
        <v>97.81</v>
      </c>
      <c r="CB7" s="24">
        <v>346.57</v>
      </c>
      <c r="CC7" s="24">
        <v>302.55</v>
      </c>
      <c r="CD7" s="24">
        <v>280.77</v>
      </c>
      <c r="CE7" s="24">
        <v>370.68</v>
      </c>
      <c r="CF7" s="24">
        <v>397.27</v>
      </c>
      <c r="CG7" s="24">
        <v>230.95</v>
      </c>
      <c r="CH7" s="24">
        <v>214.56</v>
      </c>
      <c r="CI7" s="24">
        <v>213.66</v>
      </c>
      <c r="CJ7" s="24">
        <v>224.31</v>
      </c>
      <c r="CK7" s="24">
        <v>223.48</v>
      </c>
      <c r="CL7" s="24">
        <v>138.75</v>
      </c>
      <c r="CM7" s="24">
        <v>49.45</v>
      </c>
      <c r="CN7" s="24">
        <v>52.73</v>
      </c>
      <c r="CO7" s="24">
        <v>52.55</v>
      </c>
      <c r="CP7" s="24">
        <v>52.64</v>
      </c>
      <c r="CQ7" s="24">
        <v>51.64</v>
      </c>
      <c r="CR7" s="24">
        <v>49.27</v>
      </c>
      <c r="CS7" s="24">
        <v>49.47</v>
      </c>
      <c r="CT7" s="24">
        <v>48.19</v>
      </c>
      <c r="CU7" s="24">
        <v>47.32</v>
      </c>
      <c r="CV7" s="24">
        <v>48.03</v>
      </c>
      <c r="CW7" s="24">
        <v>58.94</v>
      </c>
      <c r="CX7" s="24">
        <v>65.040000000000006</v>
      </c>
      <c r="CY7" s="24">
        <v>66.67</v>
      </c>
      <c r="CZ7" s="24">
        <v>67</v>
      </c>
      <c r="DA7" s="24">
        <v>68.739999999999995</v>
      </c>
      <c r="DB7" s="24">
        <v>69.94</v>
      </c>
      <c r="DC7" s="24">
        <v>83.16</v>
      </c>
      <c r="DD7" s="24">
        <v>82.06</v>
      </c>
      <c r="DE7" s="24">
        <v>82.26</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0.32</v>
      </c>
      <c r="EL7" s="24">
        <v>0.1</v>
      </c>
      <c r="EM7" s="24">
        <v>0.09</v>
      </c>
      <c r="EN7" s="24">
        <v>0.1</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原子　慎也</cp:lastModifiedBy>
  <cp:lastPrinted>2025-02-14T00:08:42Z</cp:lastPrinted>
  <dcterms:created xsi:type="dcterms:W3CDTF">2025-01-24T07:27:32Z</dcterms:created>
  <dcterms:modified xsi:type="dcterms:W3CDTF">2025-02-14T00:45:46Z</dcterms:modified>
  <cp:category/>
</cp:coreProperties>
</file>