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01 上水\25_七戸町\"/>
    </mc:Choice>
  </mc:AlternateContent>
  <xr:revisionPtr revIDLastSave="0" documentId="13_ncr:1_{7C18ED0F-D803-4234-8E83-9148C8AFDFCC}" xr6:coauthVersionLast="47" xr6:coauthVersionMax="47" xr10:uidLastSave="{00000000-0000-0000-0000-000000000000}"/>
  <workbookProtection workbookAlgorithmName="SHA-512" workbookHashValue="OHgeDFNg4hlfcUcRAW+sNDSfISaiTEKH1iVFGpi0wpU6+0OLdPZZUw8f9J1oI8NdxY8mFnHKxZ1zw6EraH8iEA==" workbookSaltValue="mQXkmQvTwLHFv0MjL9Xs0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AD8" i="4" s="1"/>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G85" i="4"/>
  <c r="BB10" i="4"/>
  <c r="AT10" i="4"/>
  <c r="AL10" i="4"/>
  <c r="W10" i="4"/>
  <c r="P10" i="4"/>
  <c r="BB8" i="4"/>
  <c r="AT8" i="4"/>
  <c r="AL8" i="4"/>
  <c r="P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<sst xmlns="http://schemas.openxmlformats.org/spreadsheetml/2006/main" count="228" uniqueCount="115">
  <si>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</si>
  <si>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</si>
  <si>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</si>
  <si>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</si>
  <si>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</si>
  <si>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</si>
  <si>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</si>
  <si>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</si>
  <si>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</si>
  <si>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</si>
  <si>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</si>
  <si>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</si>
  <si>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</si>
  <si>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</si>
  <si>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</si>
  <si>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</si>
  <si>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</si>
  <si>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</si>
  <si>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</si>
  <si>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</si>
  <si>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</si>
  <si>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</si>
  <si>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</si>
  <si>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</si>
  <si>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</si>
  <si>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</si>
  <si>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</si>
  <si>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</si>
  <si>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</si>
  <si>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</si>
  <si>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</si>
  <si>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</si>
  <si>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</si>
  <si>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</si>
  <si>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</si>
  <si>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</si>
  <si>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</si>
  <si>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</si>
  <si>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</si>
  <si>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</si>
  <si>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</si>
  <si>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</si>
  <si>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</si>
  <si>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</si>
  <si>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</si>
  <si>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</si>
  <si>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</si>
  <si>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</si>
  <si>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</si>
  <si>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</si>
  <si>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</si>
  <si>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</si>
  <si>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</si>
  <si>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</si>
  <si>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</si>
  <si>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</si>
  <si>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</si>
  <si>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</si>
  <si>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</si>
  <si>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</si>
  <si>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</si>
  <si>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</si>
  <si>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</si>
  <si>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</si>
  <si>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</si>
  <si>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</si>
  <si>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</si>
  <si>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</si>
  <si>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</si>
  <si>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</si>
  <si>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</si>
  <si>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</si>
  <si>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</si>
  <si>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</si>
  <si>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</si>
  <si>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</si>
  <si>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</si>
  <si>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</si>
  <si>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</si>
  <si>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</si>
  <si>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</si>
  <si>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</si>
  <si>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</si>
  <si>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</si>
  <si>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</si>
  <si>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</si>
  <si>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</si>
  <si>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</si>
  <si>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</si>
  <si>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</si>
  <si>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</si>
  <si>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</si>
  <si>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</si>
  <si>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</si>
  <si>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</si>
  <si>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</si>
  <si>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</si>
  <si>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</si>
  <si>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</si>
  <si>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</si>
  <si>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</si>
  <si>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</si>
  <si>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</si>
  <si>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</si>
  <si>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</si>
  <si>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</si>
  <si>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</si>
  <si>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</si>
  <si>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</si>
  <si>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</si>
  <si>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</si>
  <si>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</si>
  <si>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類似団体と比較して「経常収支比率」及び「料金回収率」は高い状態で推移している。経営の健全性・効率性が保たれている状態である。
　今後、人口減少や節水意識・節水器具の普及により給水収益は減少傾向が続くものと予想されるため、「累積欠損金比率」は0％であるが、老朽化した管路を含めた施設の維持管理及び更新費用の捻出が課題となる。
　主要な2水源（表流水）の確保により、微増傾向にあるが給水原価を維持できている。
　平成24年度から実施している老朽管更新事業（重要給水施設配水管事業）により、企業債残高は増加しており、類似団体と比較しても高水準であるが、将来にわたって安定供給するための先行投資と捉えている。
　「施設利用率」は高水準である一方、「有収率」は、類似団体と比較して著しく低水準であるため、収益に結びついていない。理由として、施設の老朽化による配水管の漏水や配水メーター不感等が原因と考えられる。目標の「有収率」70％は未達成となっているため、今後も経常収益がプラスのうちに原因及び具体的な箇所を特定し、かつ、老朽管布設替等施設改修を含めた対策を講じる必要がある。管路診断及び漏水調査を計画的に推進し、類似団体平均を目指していく。
　基本計画及び経営戦略に沿った施設改修計画を基本とし、健全かつ効率的な経営に必要な財源確保のため、早期に料金見直し等による財源確保や更新投資の平準化と経常収支の推移に留意していく。</t>
    <phoneticPr fontId="4"/>
  </si>
  <si>
    <t>　「経常収支比率」は良好な状況にあり、「有形固定資産減価償却率」が増加した。今後も法定耐用年数を超える資産は増加する見込みである。更に、給水収益の減少傾向も続くと予想している。企業債償還金の財源は給水収益を元にしていることから、企業債残高を適正水準にする必要はあるが、低金利下での有利な資金調達及び料金見直しを含めた財源確保により、適切な更新投資を進め、将来にわたって水道の安定供給を図ることを目標とする。
　今後の水道事業経営は厳しい状況が予想されるが、経営の健全性・効率性を注視しながら、施設・管路等の更新やダウンサイジング、近隣市町村との部分的な広域連携など新たな基本計画を基にした経営戦略を活用しながら、計画的かつ効率的な投資のあり方について検討する。</t>
    <phoneticPr fontId="4"/>
  </si>
  <si>
    <t>　「管路経年化率」は、耐用年数40年を経過した水道管が増加したものである。今後も、管路経年化率は増加の見込みで、経営状況と事業計画を踏また水道管布設替え延長の増加により老朽化率の解消を図りたい。
　「管路更新率」は、令和元年度から回復傾向であるが、平成30年度まで管路更新率が低い状態であったことによる、令和５年度の管路経年化率が著しく上昇した結果と思われる。今後も耐震化と併せて更新率改善を図りたい。
　「有形固定資産減価償却率」は、類似団体平均値を下回ったものの、法定耐用年数に近い資産が多いため、値は依然として高い水準のままである。修繕や更新等に要する費用の財源確保をする必要があり、これらに対処するため、新たな基本計画を基にした経営戦略等を活用しながら、更新投資の絞り込みと平準化、経常収支の推移に留意し、随時、投資計画等の見直しなど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</si>
</sst>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0.98</c:v>
                </c:pt>
                <c:pt idx="1">
                  <c:v>0.74</c:v>
                </c:pt>
                <c:pt idx="2">
                  <c:v>0.93</c:v>
                </c:pt>
                <c:pt idx="3">
                  <c:v>0.67</c:v>
                </c:pt>
                <c:pt idx="4">
                  <c:v>0.69</c:v>
                </c:pt>
              </c:numCache>
            </c:numRef>
          </c:val>
          <c:extLst>
            <c:ext xmlns:c16="http://schemas.microsoft.com/office/drawing/2014/chart" uri="{C3380CC4-5D6E-409C-BE32-E72D297353CC}">
              <c16:uniqueId val="{00000000-77F6-49EE-B202-68722F04CD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0.44</c:v>
                </c:pt>
                <c:pt idx="2">
                  <c:v>0.5</c:v>
                </c:pt>
                <c:pt idx="3">
                  <c:v>0.4</c:v>
                </c:pt>
                <c:pt idx="4">
                  <c:v>0.4</c:v>
                </c:pt>
              </c:numCache>
            </c:numRef>
          </c:val>
          <c:smooth val="0"/>
          <c:extLst>
            <c:ext xmlns:c16="http://schemas.microsoft.com/office/drawing/2014/chart" uri="{C3380CC4-5D6E-409C-BE32-E72D297353CC}">
              <c16:uniqueId val="{00000001-77F6-49EE-B202-68722F04CD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78.05</c:v>
                </c:pt>
                <c:pt idx="1">
                  <c:v>73.77</c:v>
                </c:pt>
                <c:pt idx="2">
                  <c:v>74.08</c:v>
                </c:pt>
                <c:pt idx="3">
                  <c:v>76.34</c:v>
                </c:pt>
                <c:pt idx="4">
                  <c:v>80.45</c:v>
                </c:pt>
              </c:numCache>
            </c:numRef>
          </c:val>
          <c:extLst>
            <c:ext xmlns:c16="http://schemas.microsoft.com/office/drawing/2014/chart" uri="{C3380CC4-5D6E-409C-BE32-E72D297353CC}">
              <c16:uniqueId val="{00000000-7674-4D3C-8E08-F59E97C68D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54.43</c:v>
                </c:pt>
                <c:pt idx="2">
                  <c:v>53.87</c:v>
                </c:pt>
                <c:pt idx="3">
                  <c:v>54.49</c:v>
                </c:pt>
                <c:pt idx="4">
                  <c:v>54.8</c:v>
                </c:pt>
              </c:numCache>
            </c:numRef>
          </c:val>
          <c:smooth val="0"/>
          <c:extLst>
            <c:ext xmlns:c16="http://schemas.microsoft.com/office/drawing/2014/chart" uri="{C3380CC4-5D6E-409C-BE32-E72D297353CC}">
              <c16:uniqueId val="{00000001-7674-4D3C-8E08-F59E97C68D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67.83</c:v>
                </c:pt>
                <c:pt idx="1">
                  <c:v>72.37</c:v>
                </c:pt>
                <c:pt idx="2">
                  <c:v>70.45</c:v>
                </c:pt>
                <c:pt idx="3">
                  <c:v>67.63</c:v>
                </c:pt>
                <c:pt idx="4">
                  <c:v>63.72</c:v>
                </c:pt>
              </c:numCache>
            </c:numRef>
          </c:val>
          <c:extLst>
            <c:ext xmlns:c16="http://schemas.microsoft.com/office/drawing/2014/chart" uri="{C3380CC4-5D6E-409C-BE32-E72D297353CC}">
              <c16:uniqueId val="{00000000-053D-462C-8551-97E11BCD83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79.44</c:v>
                </c:pt>
                <c:pt idx="2">
                  <c:v>79.489999999999995</c:v>
                </c:pt>
                <c:pt idx="3">
                  <c:v>78.8</c:v>
                </c:pt>
                <c:pt idx="4">
                  <c:v>77.98</c:v>
                </c:pt>
              </c:numCache>
            </c:numRef>
          </c:val>
          <c:smooth val="0"/>
          <c:extLst>
            <c:ext xmlns:c16="http://schemas.microsoft.com/office/drawing/2014/chart" uri="{C3380CC4-5D6E-409C-BE32-E72D297353CC}">
              <c16:uniqueId val="{00000001-053D-462C-8551-97E11BCD83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119.84</c:v>
                </c:pt>
                <c:pt idx="1">
                  <c:v>119.15</c:v>
                </c:pt>
                <c:pt idx="2">
                  <c:v>119.88</c:v>
                </c:pt>
                <c:pt idx="3">
                  <c:v>123.56</c:v>
                </c:pt>
                <c:pt idx="4">
                  <c:v>119.15</c:v>
                </c:pt>
              </c:numCache>
            </c:numRef>
          </c:val>
          <c:extLst>
            <c:ext xmlns:c16="http://schemas.microsoft.com/office/drawing/2014/chart" uri="{C3380CC4-5D6E-409C-BE32-E72D297353CC}">
              <c16:uniqueId val="{00000000-3D84-47FD-995F-E8E61F558CC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109.02</c:v>
                </c:pt>
                <c:pt idx="2">
                  <c:v>107.81</c:v>
                </c:pt>
                <c:pt idx="3">
                  <c:v>107.21</c:v>
                </c:pt>
                <c:pt idx="4">
                  <c:v>105.97</c:v>
                </c:pt>
              </c:numCache>
            </c:numRef>
          </c:val>
          <c:smooth val="0"/>
          <c:extLst>
            <c:ext xmlns:c16="http://schemas.microsoft.com/office/drawing/2014/chart" uri="{C3380CC4-5D6E-409C-BE32-E72D297353CC}">
              <c16:uniqueId val="{00000001-3D84-47FD-995F-E8E61F558CC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50.47</c:v>
                </c:pt>
                <c:pt idx="1">
                  <c:v>51.06</c:v>
                </c:pt>
                <c:pt idx="2">
                  <c:v>51.49</c:v>
                </c:pt>
                <c:pt idx="3">
                  <c:v>51.16</c:v>
                </c:pt>
                <c:pt idx="4">
                  <c:v>51.33</c:v>
                </c:pt>
              </c:numCache>
            </c:numRef>
          </c:val>
          <c:extLst>
            <c:ext xmlns:c16="http://schemas.microsoft.com/office/drawing/2014/chart" uri="{C3380CC4-5D6E-409C-BE32-E72D297353CC}">
              <c16:uniqueId val="{00000000-F247-4229-8C1E-816CCFD0E3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49.39</c:v>
                </c:pt>
                <c:pt idx="2">
                  <c:v>50.75</c:v>
                </c:pt>
                <c:pt idx="3">
                  <c:v>51.72</c:v>
                </c:pt>
                <c:pt idx="4">
                  <c:v>52.27</c:v>
                </c:pt>
              </c:numCache>
            </c:numRef>
          </c:val>
          <c:smooth val="0"/>
          <c:extLst>
            <c:ext xmlns:c16="http://schemas.microsoft.com/office/drawing/2014/chart" uri="{C3380CC4-5D6E-409C-BE32-E72D297353CC}">
              <c16:uniqueId val="{00000001-F247-4229-8C1E-816CCFD0E3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10.93</c:v>
                </c:pt>
                <c:pt idx="1">
                  <c:v>14.08</c:v>
                </c:pt>
                <c:pt idx="2">
                  <c:v>15.85</c:v>
                </c:pt>
                <c:pt idx="3">
                  <c:v>15.82</c:v>
                </c:pt>
                <c:pt idx="4">
                  <c:v>59.07</c:v>
                </c:pt>
              </c:numCache>
            </c:numRef>
          </c:val>
          <c:extLst>
            <c:ext xmlns:c16="http://schemas.microsoft.com/office/drawing/2014/chart" uri="{C3380CC4-5D6E-409C-BE32-E72D297353CC}">
              <c16:uniqueId val="{00000000-5B6A-426C-A8AB-77A0587F06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18.57</c:v>
                </c:pt>
                <c:pt idx="2">
                  <c:v>21.14</c:v>
                </c:pt>
                <c:pt idx="3">
                  <c:v>22.12</c:v>
                </c:pt>
                <c:pt idx="4">
                  <c:v>25.67</c:v>
                </c:pt>
              </c:numCache>
            </c:numRef>
          </c:val>
          <c:smooth val="0"/>
          <c:extLst>
            <c:ext xmlns:c16="http://schemas.microsoft.com/office/drawing/2014/chart" uri="{C3380CC4-5D6E-409C-BE32-E72D297353CC}">
              <c16:uniqueId val="{00000001-5B6A-426C-A8AB-77A0587F06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7B-475A-BFD8-47521E5A2E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11</c:v>
                </c:pt>
                <c:pt idx="2">
                  <c:v>8.86</c:v>
                </c:pt>
                <c:pt idx="3">
                  <c:v>7.65</c:v>
                </c:pt>
                <c:pt idx="4">
                  <c:v>8.52</c:v>
                </c:pt>
              </c:numCache>
            </c:numRef>
          </c:val>
          <c:smooth val="0"/>
          <c:extLst>
            <c:ext xmlns:c16="http://schemas.microsoft.com/office/drawing/2014/chart" uri="{C3380CC4-5D6E-409C-BE32-E72D297353CC}">
              <c16:uniqueId val="{00000001-C57B-475A-BFD8-47521E5A2E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985.72</c:v>
                </c:pt>
                <c:pt idx="1">
                  <c:v>903.38</c:v>
                </c:pt>
                <c:pt idx="2">
                  <c:v>965.1</c:v>
                </c:pt>
                <c:pt idx="3">
                  <c:v>905.23</c:v>
                </c:pt>
                <c:pt idx="4">
                  <c:v>770.5</c:v>
                </c:pt>
              </c:numCache>
            </c:numRef>
          </c:val>
          <c:extLst>
            <c:ext xmlns:c16="http://schemas.microsoft.com/office/drawing/2014/chart" uri="{C3380CC4-5D6E-409C-BE32-E72D297353CC}">
              <c16:uniqueId val="{00000000-9C15-42EA-B01B-6A7FCA23D5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371.81</c:v>
                </c:pt>
                <c:pt idx="2">
                  <c:v>384.23</c:v>
                </c:pt>
                <c:pt idx="3">
                  <c:v>364.3</c:v>
                </c:pt>
                <c:pt idx="4">
                  <c:v>378.87</c:v>
                </c:pt>
              </c:numCache>
            </c:numRef>
          </c:val>
          <c:smooth val="0"/>
          <c:extLst>
            <c:ext xmlns:c16="http://schemas.microsoft.com/office/drawing/2014/chart" uri="{C3380CC4-5D6E-409C-BE32-E72D297353CC}">
              <c16:uniqueId val="{00000001-9C15-42EA-B01B-6A7FCA23D5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496.05</c:v>
                </c:pt>
                <c:pt idx="1">
                  <c:v>484.45</c:v>
                </c:pt>
                <c:pt idx="2">
                  <c:v>493.95</c:v>
                </c:pt>
                <c:pt idx="3">
                  <c:v>463.95</c:v>
                </c:pt>
                <c:pt idx="4">
                  <c:v>470.81</c:v>
                </c:pt>
              </c:numCache>
            </c:numRef>
          </c:val>
          <c:extLst>
            <c:ext xmlns:c16="http://schemas.microsoft.com/office/drawing/2014/chart" uri="{C3380CC4-5D6E-409C-BE32-E72D297353CC}">
              <c16:uniqueId val="{00000000-4BF1-4E73-A70B-CF966DCBCA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465.85</c:v>
                </c:pt>
                <c:pt idx="2">
                  <c:v>439.43</c:v>
                </c:pt>
                <c:pt idx="3">
                  <c:v>438.41</c:v>
                </c:pt>
                <c:pt idx="4">
                  <c:v>430.23</c:v>
                </c:pt>
              </c:numCache>
            </c:numRef>
          </c:val>
          <c:smooth val="0"/>
          <c:extLst>
            <c:ext xmlns:c16="http://schemas.microsoft.com/office/drawing/2014/chart" uri="{C3380CC4-5D6E-409C-BE32-E72D297353CC}">
              <c16:uniqueId val="{00000001-4BF1-4E73-A70B-CF966DCBCA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120.31</c:v>
                </c:pt>
                <c:pt idx="1">
                  <c:v>118.8</c:v>
                </c:pt>
                <c:pt idx="2">
                  <c:v>120.63</c:v>
                </c:pt>
                <c:pt idx="3">
                  <c:v>124.01</c:v>
                </c:pt>
                <c:pt idx="4">
                  <c:v>119.97</c:v>
                </c:pt>
              </c:numCache>
            </c:numRef>
          </c:val>
          <c:extLst>
            <c:ext xmlns:c16="http://schemas.microsoft.com/office/drawing/2014/chart" uri="{C3380CC4-5D6E-409C-BE32-E72D297353CC}">
              <c16:uniqueId val="{00000000-CD6B-462C-9BB6-5A88CBFD75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92.39</c:v>
                </c:pt>
                <c:pt idx="2">
                  <c:v>94.41</c:v>
                </c:pt>
                <c:pt idx="3">
                  <c:v>90.96</c:v>
                </c:pt>
                <c:pt idx="4">
                  <c:v>90.66</c:v>
                </c:pt>
              </c:numCache>
            </c:numRef>
          </c:val>
          <c:smooth val="0"/>
          <c:extLst>
            <c:ext xmlns:c16="http://schemas.microsoft.com/office/drawing/2014/chart" uri="{C3380CC4-5D6E-409C-BE32-E72D297353CC}">
              <c16:uniqueId val="{00000001-CD6B-462C-9BB6-5A88CBFD75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139.69</c:v>
                </c:pt>
                <c:pt idx="1">
                  <c:v>142.36000000000001</c:v>
                </c:pt>
                <c:pt idx="2">
                  <c:v>140.9</c:v>
                </c:pt>
                <c:pt idx="3">
                  <c:v>148.84</c:v>
                </c:pt>
                <c:pt idx="4">
                  <c:v>154.72999999999999</c:v>
                </c:pt>
              </c:numCache>
            </c:numRef>
          </c:val>
          <c:extLst>
            <c:ext xmlns:c16="http://schemas.microsoft.com/office/drawing/2014/chart" uri="{C3380CC4-5D6E-409C-BE32-E72D297353CC}">
              <c16:uniqueId val="{00000000-96A9-4724-9846-9909F23A4C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192.98</c:v>
                </c:pt>
                <c:pt idx="2">
                  <c:v>192.13</c:v>
                </c:pt>
                <c:pt idx="3">
                  <c:v>197.04</c:v>
                </c:pt>
                <c:pt idx="4">
                  <c:v>199.33</c:v>
                </c:pt>
              </c:numCache>
            </c:numRef>
          </c:val>
          <c:smooth val="0"/>
          <c:extLst>
            <c:ext xmlns:c16="http://schemas.microsoft.com/office/drawing/2014/chart" uri="{C3380CC4-5D6E-409C-BE32-E72D297353CC}">
              <c16:uniqueId val="{00000001-96A9-4724-9846-9909F23A4C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8"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青森県　七戸町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14320</v>
      </c>
      <c r="AM8" s="65"/>
      <c r="AN8" s="65"/>
      <c r="AO8" s="65"/>
      <c r="AP8" s="65"/>
      <c r="AQ8" s="65"/>
      <c r="AR8" s="65"/>
      <c r="AS8" s="65"/>
      <c r="AT8" s="36">
        <f>データ!$S$6</f>
        <v>337.23</v>
      </c>
      <c r="AU8" s="37"/>
      <c r="AV8" s="37"/>
      <c r="AW8" s="37"/>
      <c r="AX8" s="37"/>
      <c r="AY8" s="37"/>
      <c r="AZ8" s="37"/>
      <c r="BA8" s="37"/>
      <c r="BB8" s="54">
        <f>データ!$T$6</f>
        <v>42.46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68.25</v>
      </c>
      <c r="J10" s="37"/>
      <c r="K10" s="37"/>
      <c r="L10" s="37"/>
      <c r="M10" s="37"/>
      <c r="N10" s="37"/>
      <c r="O10" s="64"/>
      <c r="P10" s="54">
        <f>データ!$P$6</f>
        <v>99.03</v>
      </c>
      <c r="Q10" s="54"/>
      <c r="R10" s="54"/>
      <c r="S10" s="54"/>
      <c r="T10" s="54"/>
      <c r="U10" s="54"/>
      <c r="V10" s="54"/>
      <c r="W10" s="65">
        <f>データ!$Q$6</f>
        <v>3428</v>
      </c>
      <c r="X10" s="65"/>
      <c r="Y10" s="65"/>
      <c r="Z10" s="65"/>
      <c r="AA10" s="65"/>
      <c r="AB10" s="65"/>
      <c r="AC10" s="65"/>
      <c r="AD10" s="2"/>
      <c r="AE10" s="2"/>
      <c r="AF10" s="2"/>
      <c r="AG10" s="2"/>
      <c r="AH10" s="2"/>
      <c r="AI10" s="2"/>
      <c r="AJ10" s="2"/>
      <c r="AK10" s="2"/>
      <c r="AL10" s="65">
        <f>データ!$U$6</f>
        <v>14121</v>
      </c>
      <c r="AM10" s="65"/>
      <c r="AN10" s="65"/>
      <c r="AO10" s="65"/>
      <c r="AP10" s="65"/>
      <c r="AQ10" s="65"/>
      <c r="AR10" s="65"/>
      <c r="AS10" s="65"/>
      <c r="AT10" s="36">
        <f>データ!$V$6</f>
        <v>125.1</v>
      </c>
      <c r="AU10" s="37"/>
      <c r="AV10" s="37"/>
      <c r="AW10" s="37"/>
      <c r="AX10" s="37"/>
      <c r="AY10" s="37"/>
      <c r="AZ10" s="37"/>
      <c r="BA10" s="37"/>
      <c r="BB10" s="54">
        <f>データ!$W$6</f>
        <v>112.88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9" t="s">
        <v>114</v>
      </c>
      <c r="BM47" s="90"/>
      <c r="BN47" s="90"/>
      <c r="BO47" s="90"/>
      <c r="BP47" s="90"/>
      <c r="BQ47" s="90"/>
      <c r="BR47" s="90"/>
      <c r="BS47" s="90"/>
      <c r="BT47" s="90"/>
      <c r="BU47" s="90"/>
      <c r="BV47" s="90"/>
      <c r="BW47" s="90"/>
      <c r="BX47" s="90"/>
      <c r="BY47" s="90"/>
      <c r="BZ47" s="9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9"/>
      <c r="BM48" s="90"/>
      <c r="BN48" s="90"/>
      <c r="BO48" s="90"/>
      <c r="BP48" s="90"/>
      <c r="BQ48" s="90"/>
      <c r="BR48" s="90"/>
      <c r="BS48" s="90"/>
      <c r="BT48" s="90"/>
      <c r="BU48" s="90"/>
      <c r="BV48" s="90"/>
      <c r="BW48" s="90"/>
      <c r="BX48" s="90"/>
      <c r="BY48" s="90"/>
      <c r="BZ48" s="9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9"/>
      <c r="BM49" s="90"/>
      <c r="BN49" s="90"/>
      <c r="BO49" s="90"/>
      <c r="BP49" s="90"/>
      <c r="BQ49" s="90"/>
      <c r="BR49" s="90"/>
      <c r="BS49" s="90"/>
      <c r="BT49" s="90"/>
      <c r="BU49" s="90"/>
      <c r="BV49" s="90"/>
      <c r="BW49" s="90"/>
      <c r="BX49" s="90"/>
      <c r="BY49" s="90"/>
      <c r="BZ49" s="9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9"/>
      <c r="BM50" s="90"/>
      <c r="BN50" s="90"/>
      <c r="BO50" s="90"/>
      <c r="BP50" s="90"/>
      <c r="BQ50" s="90"/>
      <c r="BR50" s="90"/>
      <c r="BS50" s="90"/>
      <c r="BT50" s="90"/>
      <c r="BU50" s="90"/>
      <c r="BV50" s="90"/>
      <c r="BW50" s="90"/>
      <c r="BX50" s="90"/>
      <c r="BY50" s="90"/>
      <c r="BZ50" s="9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9"/>
      <c r="BM51" s="90"/>
      <c r="BN51" s="90"/>
      <c r="BO51" s="90"/>
      <c r="BP51" s="90"/>
      <c r="BQ51" s="90"/>
      <c r="BR51" s="90"/>
      <c r="BS51" s="90"/>
      <c r="BT51" s="90"/>
      <c r="BU51" s="90"/>
      <c r="BV51" s="90"/>
      <c r="BW51" s="90"/>
      <c r="BX51" s="90"/>
      <c r="BY51" s="90"/>
      <c r="BZ51" s="9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9"/>
      <c r="BM52" s="90"/>
      <c r="BN52" s="90"/>
      <c r="BO52" s="90"/>
      <c r="BP52" s="90"/>
      <c r="BQ52" s="90"/>
      <c r="BR52" s="90"/>
      <c r="BS52" s="90"/>
      <c r="BT52" s="90"/>
      <c r="BU52" s="90"/>
      <c r="BV52" s="90"/>
      <c r="BW52" s="90"/>
      <c r="BX52" s="90"/>
      <c r="BY52" s="90"/>
      <c r="BZ52" s="9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9"/>
      <c r="BM53" s="90"/>
      <c r="BN53" s="90"/>
      <c r="BO53" s="90"/>
      <c r="BP53" s="90"/>
      <c r="BQ53" s="90"/>
      <c r="BR53" s="90"/>
      <c r="BS53" s="90"/>
      <c r="BT53" s="90"/>
      <c r="BU53" s="90"/>
      <c r="BV53" s="90"/>
      <c r="BW53" s="90"/>
      <c r="BX53" s="90"/>
      <c r="BY53" s="90"/>
      <c r="BZ53" s="9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9"/>
      <c r="BM54" s="90"/>
      <c r="BN54" s="90"/>
      <c r="BO54" s="90"/>
      <c r="BP54" s="90"/>
      <c r="BQ54" s="90"/>
      <c r="BR54" s="90"/>
      <c r="BS54" s="90"/>
      <c r="BT54" s="90"/>
      <c r="BU54" s="90"/>
      <c r="BV54" s="90"/>
      <c r="BW54" s="90"/>
      <c r="BX54" s="90"/>
      <c r="BY54" s="90"/>
      <c r="BZ54" s="9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9"/>
      <c r="BM55" s="90"/>
      <c r="BN55" s="90"/>
      <c r="BO55" s="90"/>
      <c r="BP55" s="90"/>
      <c r="BQ55" s="90"/>
      <c r="BR55" s="90"/>
      <c r="BS55" s="90"/>
      <c r="BT55" s="90"/>
      <c r="BU55" s="90"/>
      <c r="BV55" s="90"/>
      <c r="BW55" s="90"/>
      <c r="BX55" s="90"/>
      <c r="BY55" s="90"/>
      <c r="BZ55" s="9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9"/>
      <c r="BM56" s="90"/>
      <c r="BN56" s="90"/>
      <c r="BO56" s="90"/>
      <c r="BP56" s="90"/>
      <c r="BQ56" s="90"/>
      <c r="BR56" s="90"/>
      <c r="BS56" s="90"/>
      <c r="BT56" s="90"/>
      <c r="BU56" s="90"/>
      <c r="BV56" s="90"/>
      <c r="BW56" s="90"/>
      <c r="BX56" s="90"/>
      <c r="BY56" s="90"/>
      <c r="BZ56" s="9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9"/>
      <c r="BM57" s="90"/>
      <c r="BN57" s="90"/>
      <c r="BO57" s="90"/>
      <c r="BP57" s="90"/>
      <c r="BQ57" s="90"/>
      <c r="BR57" s="90"/>
      <c r="BS57" s="90"/>
      <c r="BT57" s="90"/>
      <c r="BU57" s="90"/>
      <c r="BV57" s="90"/>
      <c r="BW57" s="90"/>
      <c r="BX57" s="90"/>
      <c r="BY57" s="90"/>
      <c r="BZ57" s="9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9"/>
      <c r="BM58" s="90"/>
      <c r="BN58" s="90"/>
      <c r="BO58" s="90"/>
      <c r="BP58" s="90"/>
      <c r="BQ58" s="90"/>
      <c r="BR58" s="90"/>
      <c r="BS58" s="90"/>
      <c r="BT58" s="90"/>
      <c r="BU58" s="90"/>
      <c r="BV58" s="90"/>
      <c r="BW58" s="90"/>
      <c r="BX58" s="90"/>
      <c r="BY58" s="90"/>
      <c r="BZ58" s="9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9"/>
      <c r="BM59" s="90"/>
      <c r="BN59" s="90"/>
      <c r="BO59" s="90"/>
      <c r="BP59" s="90"/>
      <c r="BQ59" s="90"/>
      <c r="BR59" s="90"/>
      <c r="BS59" s="90"/>
      <c r="BT59" s="90"/>
      <c r="BU59" s="90"/>
      <c r="BV59" s="90"/>
      <c r="BW59" s="90"/>
      <c r="BX59" s="90"/>
      <c r="BY59" s="90"/>
      <c r="BZ59" s="9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89"/>
      <c r="BM60" s="90"/>
      <c r="BN60" s="90"/>
      <c r="BO60" s="90"/>
      <c r="BP60" s="90"/>
      <c r="BQ60" s="90"/>
      <c r="BR60" s="90"/>
      <c r="BS60" s="90"/>
      <c r="BT60" s="90"/>
      <c r="BU60" s="90"/>
      <c r="BV60" s="90"/>
      <c r="BW60" s="90"/>
      <c r="BX60" s="90"/>
      <c r="BY60" s="90"/>
      <c r="BZ60" s="9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89"/>
      <c r="BM61" s="90"/>
      <c r="BN61" s="90"/>
      <c r="BO61" s="90"/>
      <c r="BP61" s="90"/>
      <c r="BQ61" s="90"/>
      <c r="BR61" s="90"/>
      <c r="BS61" s="90"/>
      <c r="BT61" s="90"/>
      <c r="BU61" s="90"/>
      <c r="BV61" s="90"/>
      <c r="BW61" s="90"/>
      <c r="BX61" s="90"/>
      <c r="BY61" s="90"/>
      <c r="BZ61" s="9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9"/>
      <c r="BM62" s="90"/>
      <c r="BN62" s="90"/>
      <c r="BO62" s="90"/>
      <c r="BP62" s="90"/>
      <c r="BQ62" s="90"/>
      <c r="BR62" s="90"/>
      <c r="BS62" s="90"/>
      <c r="BT62" s="90"/>
      <c r="BU62" s="90"/>
      <c r="BV62" s="90"/>
      <c r="BW62" s="90"/>
      <c r="BX62" s="90"/>
      <c r="BY62" s="90"/>
      <c r="BZ62" s="9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3YUzMSuL9/OuMQt5oHH8rjarc2MvKkff5r2L5wiQvHliu8fkvdibzv+BYjcCej8SpFhRk8lQM6BdWv0dpvqpA==" saltValue="52IcTVenEZoMcqdj9P1d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24023</v>
      </c>
      <c r="D6" s="20">
        <f t="shared" si="3"/>
        <v>46</v>
      </c>
      <c r="E6" s="20">
        <f t="shared" si="3"/>
        <v>1</v>
      </c>
      <c r="F6" s="20">
        <f t="shared" si="3"/>
        <v>0</v>
      </c>
      <c r="G6" s="20">
        <f t="shared" si="3"/>
        <v>1</v>
      </c>
      <c r="H6" s="20" t="str">
        <f t="shared" si="3"/>
        <v>青森県　七戸町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68.25</v>
      </c>
      <c r="P6" s="21">
        <f t="shared" si="3"/>
        <v>99.03</v>
      </c>
      <c r="Q6" s="21">
        <f t="shared" si="3"/>
        <v>3428</v>
      </c>
      <c r="R6" s="21">
        <f t="shared" si="3"/>
        <v>14320</v>
      </c>
      <c r="S6" s="21">
        <f t="shared" si="3"/>
        <v>337.23</v>
      </c>
      <c r="T6" s="21">
        <f t="shared" si="3"/>
        <v>42.46</v>
      </c>
      <c r="U6" s="21">
        <f t="shared" si="3"/>
        <v>14121</v>
      </c>
      <c r="V6" s="21">
        <f t="shared" si="3"/>
        <v>125.1</v>
      </c>
      <c r="W6" s="21">
        <f t="shared" si="3"/>
        <v>112.88</v>
      </c>
      <c r="X6" s="22">
        <f>IF(X7="",NA(),X7)</f>
        <v>119.84</v>
      </c>
      <c r="Y6" s="22">
        <f t="shared" ref="Y6:AG6" si="4">IF(Y7="",NA(),Y7)</f>
        <v>119.15</v>
      </c>
      <c r="Z6" s="22">
        <f t="shared" si="4"/>
        <v>119.88</v>
      </c>
      <c r="AA6" s="22">
        <f t="shared" si="4"/>
        <v>123.56</v>
      </c>
      <c r="AB6" s="22">
        <f t="shared" si="4"/>
        <v>119.15</v>
      </c>
      <c r="AC6" s="22">
        <f t="shared" si="4"/>
        <v>108.61</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11</v>
      </c>
      <c r="AP6" s="22">
        <f t="shared" si="5"/>
        <v>8.86</v>
      </c>
      <c r="AQ6" s="22">
        <f t="shared" si="5"/>
        <v>7.65</v>
      </c>
      <c r="AR6" s="22">
        <f t="shared" si="5"/>
        <v>8.52</v>
      </c>
      <c r="AS6" s="21" t="str">
        <f>IF(AS7="","",IF(AS7="-","【-】","【"&amp;SUBSTITUTE(TEXT(AS7,"#,##0.00"),"-","△")&amp;"】"))</f>
        <v>【1.50】</v>
      </c>
      <c r="AT6" s="22">
        <f>IF(AT7="",NA(),AT7)</f>
        <v>985.72</v>
      </c>
      <c r="AU6" s="22">
        <f t="shared" ref="AU6:BC6" si="6">IF(AU7="",NA(),AU7)</f>
        <v>903.38</v>
      </c>
      <c r="AV6" s="22">
        <f t="shared" si="6"/>
        <v>965.1</v>
      </c>
      <c r="AW6" s="22">
        <f t="shared" si="6"/>
        <v>905.23</v>
      </c>
      <c r="AX6" s="22">
        <f t="shared" si="6"/>
        <v>770.5</v>
      </c>
      <c r="AY6" s="22">
        <f t="shared" si="6"/>
        <v>379.08</v>
      </c>
      <c r="AZ6" s="22">
        <f t="shared" si="6"/>
        <v>371.81</v>
      </c>
      <c r="BA6" s="22">
        <f t="shared" si="6"/>
        <v>384.23</v>
      </c>
      <c r="BB6" s="22">
        <f t="shared" si="6"/>
        <v>364.3</v>
      </c>
      <c r="BC6" s="22">
        <f t="shared" si="6"/>
        <v>378.87</v>
      </c>
      <c r="BD6" s="21" t="str">
        <f>IF(BD7="","",IF(BD7="-","【-】","【"&amp;SUBSTITUTE(TEXT(BD7,"#,##0.00"),"-","△")&amp;"】"))</f>
        <v>【243.36】</v>
      </c>
      <c r="BE6" s="22">
        <f>IF(BE7="",NA(),BE7)</f>
        <v>496.05</v>
      </c>
      <c r="BF6" s="22">
        <f t="shared" ref="BF6:BN6" si="7">IF(BF7="",NA(),BF7)</f>
        <v>484.45</v>
      </c>
      <c r="BG6" s="22">
        <f t="shared" si="7"/>
        <v>493.95</v>
      </c>
      <c r="BH6" s="22">
        <f t="shared" si="7"/>
        <v>463.95</v>
      </c>
      <c r="BI6" s="22">
        <f t="shared" si="7"/>
        <v>470.81</v>
      </c>
      <c r="BJ6" s="22">
        <f t="shared" si="7"/>
        <v>398.98</v>
      </c>
      <c r="BK6" s="22">
        <f t="shared" si="7"/>
        <v>465.85</v>
      </c>
      <c r="BL6" s="22">
        <f t="shared" si="7"/>
        <v>439.43</v>
      </c>
      <c r="BM6" s="22">
        <f t="shared" si="7"/>
        <v>438.41</v>
      </c>
      <c r="BN6" s="22">
        <f t="shared" si="7"/>
        <v>430.23</v>
      </c>
      <c r="BO6" s="21" t="str">
        <f>IF(BO7="","",IF(BO7="-","【-】","【"&amp;SUBSTITUTE(TEXT(BO7,"#,##0.00"),"-","△")&amp;"】"))</f>
        <v>【265.93】</v>
      </c>
      <c r="BP6" s="22">
        <f>IF(BP7="",NA(),BP7)</f>
        <v>120.31</v>
      </c>
      <c r="BQ6" s="22">
        <f t="shared" ref="BQ6:BY6" si="8">IF(BQ7="",NA(),BQ7)</f>
        <v>118.8</v>
      </c>
      <c r="BR6" s="22">
        <f t="shared" si="8"/>
        <v>120.63</v>
      </c>
      <c r="BS6" s="22">
        <f t="shared" si="8"/>
        <v>124.01</v>
      </c>
      <c r="BT6" s="22">
        <f t="shared" si="8"/>
        <v>119.97</v>
      </c>
      <c r="BU6" s="22">
        <f t="shared" si="8"/>
        <v>98.64</v>
      </c>
      <c r="BV6" s="22">
        <f t="shared" si="8"/>
        <v>92.39</v>
      </c>
      <c r="BW6" s="22">
        <f t="shared" si="8"/>
        <v>94.41</v>
      </c>
      <c r="BX6" s="22">
        <f t="shared" si="8"/>
        <v>90.96</v>
      </c>
      <c r="BY6" s="22">
        <f t="shared" si="8"/>
        <v>90.66</v>
      </c>
      <c r="BZ6" s="21" t="str">
        <f>IF(BZ7="","",IF(BZ7="-","【-】","【"&amp;SUBSTITUTE(TEXT(BZ7,"#,##0.00"),"-","△")&amp;"】"))</f>
        <v>【97.82】</v>
      </c>
      <c r="CA6" s="22">
        <f>IF(CA7="",NA(),CA7)</f>
        <v>139.69</v>
      </c>
      <c r="CB6" s="22">
        <f t="shared" ref="CB6:CJ6" si="9">IF(CB7="",NA(),CB7)</f>
        <v>142.36000000000001</v>
      </c>
      <c r="CC6" s="22">
        <f t="shared" si="9"/>
        <v>140.9</v>
      </c>
      <c r="CD6" s="22">
        <f t="shared" si="9"/>
        <v>148.84</v>
      </c>
      <c r="CE6" s="22">
        <f t="shared" si="9"/>
        <v>154.72999999999999</v>
      </c>
      <c r="CF6" s="22">
        <f t="shared" si="9"/>
        <v>178.92</v>
      </c>
      <c r="CG6" s="22">
        <f t="shared" si="9"/>
        <v>192.98</v>
      </c>
      <c r="CH6" s="22">
        <f t="shared" si="9"/>
        <v>192.13</v>
      </c>
      <c r="CI6" s="22">
        <f t="shared" si="9"/>
        <v>197.04</v>
      </c>
      <c r="CJ6" s="22">
        <f t="shared" si="9"/>
        <v>199.33</v>
      </c>
      <c r="CK6" s="21" t="str">
        <f>IF(CK7="","",IF(CK7="-","【-】","【"&amp;SUBSTITUTE(TEXT(CK7,"#,##0.00"),"-","△")&amp;"】"))</f>
        <v>【177.56】</v>
      </c>
      <c r="CL6" s="22">
        <f>IF(CL7="",NA(),CL7)</f>
        <v>78.05</v>
      </c>
      <c r="CM6" s="22">
        <f t="shared" ref="CM6:CU6" si="10">IF(CM7="",NA(),CM7)</f>
        <v>73.77</v>
      </c>
      <c r="CN6" s="22">
        <f t="shared" si="10"/>
        <v>74.08</v>
      </c>
      <c r="CO6" s="22">
        <f t="shared" si="10"/>
        <v>76.34</v>
      </c>
      <c r="CP6" s="22">
        <f t="shared" si="10"/>
        <v>80.45</v>
      </c>
      <c r="CQ6" s="22">
        <f t="shared" si="10"/>
        <v>55.14</v>
      </c>
      <c r="CR6" s="22">
        <f t="shared" si="10"/>
        <v>54.43</v>
      </c>
      <c r="CS6" s="22">
        <f t="shared" si="10"/>
        <v>53.87</v>
      </c>
      <c r="CT6" s="22">
        <f t="shared" si="10"/>
        <v>54.49</v>
      </c>
      <c r="CU6" s="22">
        <f t="shared" si="10"/>
        <v>54.8</v>
      </c>
      <c r="CV6" s="21" t="str">
        <f>IF(CV7="","",IF(CV7="-","【-】","【"&amp;SUBSTITUTE(TEXT(CV7,"#,##0.00"),"-","△")&amp;"】"))</f>
        <v>【59.81】</v>
      </c>
      <c r="CW6" s="22">
        <f>IF(CW7="",NA(),CW7)</f>
        <v>67.83</v>
      </c>
      <c r="CX6" s="22">
        <f t="shared" ref="CX6:DF6" si="11">IF(CX7="",NA(),CX7)</f>
        <v>72.37</v>
      </c>
      <c r="CY6" s="22">
        <f t="shared" si="11"/>
        <v>70.45</v>
      </c>
      <c r="CZ6" s="22">
        <f t="shared" si="11"/>
        <v>67.63</v>
      </c>
      <c r="DA6" s="22">
        <f t="shared" si="11"/>
        <v>63.72</v>
      </c>
      <c r="DB6" s="22">
        <f t="shared" si="11"/>
        <v>81.39</v>
      </c>
      <c r="DC6" s="22">
        <f t="shared" si="11"/>
        <v>79.44</v>
      </c>
      <c r="DD6" s="22">
        <f t="shared" si="11"/>
        <v>79.489999999999995</v>
      </c>
      <c r="DE6" s="22">
        <f t="shared" si="11"/>
        <v>78.8</v>
      </c>
      <c r="DF6" s="22">
        <f t="shared" si="11"/>
        <v>77.98</v>
      </c>
      <c r="DG6" s="21" t="str">
        <f>IF(DG7="","",IF(DG7="-","【-】","【"&amp;SUBSTITUTE(TEXT(DG7,"#,##0.00"),"-","△")&amp;"】"))</f>
        <v>【89.42】</v>
      </c>
      <c r="DH6" s="22">
        <f>IF(DH7="",NA(),DH7)</f>
        <v>50.47</v>
      </c>
      <c r="DI6" s="22">
        <f t="shared" ref="DI6:DQ6" si="12">IF(DI7="",NA(),DI7)</f>
        <v>51.06</v>
      </c>
      <c r="DJ6" s="22">
        <f t="shared" si="12"/>
        <v>51.49</v>
      </c>
      <c r="DK6" s="22">
        <f t="shared" si="12"/>
        <v>51.16</v>
      </c>
      <c r="DL6" s="22">
        <f t="shared" si="12"/>
        <v>51.33</v>
      </c>
      <c r="DM6" s="22">
        <f t="shared" si="12"/>
        <v>49.92</v>
      </c>
      <c r="DN6" s="22">
        <f t="shared" si="12"/>
        <v>49.39</v>
      </c>
      <c r="DO6" s="22">
        <f t="shared" si="12"/>
        <v>50.75</v>
      </c>
      <c r="DP6" s="22">
        <f t="shared" si="12"/>
        <v>51.72</v>
      </c>
      <c r="DQ6" s="22">
        <f t="shared" si="12"/>
        <v>52.27</v>
      </c>
      <c r="DR6" s="21" t="str">
        <f>IF(DR7="","",IF(DR7="-","【-】","【"&amp;SUBSTITUTE(TEXT(DR7,"#,##0.00"),"-","△")&amp;"】"))</f>
        <v>【52.02】</v>
      </c>
      <c r="DS6" s="22">
        <f>IF(DS7="",NA(),DS7)</f>
        <v>10.93</v>
      </c>
      <c r="DT6" s="22">
        <f t="shared" ref="DT6:EB6" si="13">IF(DT7="",NA(),DT7)</f>
        <v>14.08</v>
      </c>
      <c r="DU6" s="22">
        <f t="shared" si="13"/>
        <v>15.85</v>
      </c>
      <c r="DV6" s="22">
        <f t="shared" si="13"/>
        <v>15.82</v>
      </c>
      <c r="DW6" s="22">
        <f t="shared" si="13"/>
        <v>59.07</v>
      </c>
      <c r="DX6" s="22">
        <f t="shared" si="13"/>
        <v>16.88</v>
      </c>
      <c r="DY6" s="22">
        <f t="shared" si="13"/>
        <v>18.57</v>
      </c>
      <c r="DZ6" s="22">
        <f t="shared" si="13"/>
        <v>21.14</v>
      </c>
      <c r="EA6" s="22">
        <f t="shared" si="13"/>
        <v>22.12</v>
      </c>
      <c r="EB6" s="22">
        <f t="shared" si="13"/>
        <v>25.67</v>
      </c>
      <c r="EC6" s="21" t="str">
        <f>IF(EC7="","",IF(EC7="-","【-】","【"&amp;SUBSTITUTE(TEXT(EC7,"#,##0.00"),"-","△")&amp;"】"))</f>
        <v>【25.37】</v>
      </c>
      <c r="ED6" s="22">
        <f>IF(ED7="",NA(),ED7)</f>
        <v>0.98</v>
      </c>
      <c r="EE6" s="22">
        <f t="shared" ref="EE6:EM6" si="14">IF(EE7="",NA(),EE7)</f>
        <v>0.74</v>
      </c>
      <c r="EF6" s="22">
        <f t="shared" si="14"/>
        <v>0.93</v>
      </c>
      <c r="EG6" s="22">
        <f t="shared" si="14"/>
        <v>0.67</v>
      </c>
      <c r="EH6" s="22">
        <f t="shared" si="14"/>
        <v>0.69</v>
      </c>
      <c r="EI6" s="22">
        <f t="shared" si="14"/>
        <v>0.52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24023</v>
      </c>
      <c r="D7" s="24">
        <v>46</v>
      </c>
      <c r="E7" s="24">
        <v>1</v>
      </c>
      <c r="F7" s="24">
        <v>0</v>
      </c>
      <c r="G7" s="24">
        <v>1</v>
      </c>
      <c r="H7" s="24" t="s">
        <v>93</v>
      </c>
      <c r="I7" s="24" t="s">
        <v>94</v>
      </c>
      <c r="J7" s="24" t="s">
        <v>95</v>
      </c>
      <c r="K7" s="24" t="s">
        <v>96</v>
      </c>
      <c r="L7" s="24" t="s">
        <v>97</v>
      </c>
      <c r="M7" s="24" t="s">
        <v>98</v>
      </c>
      <c r="N7" s="25" t="s">
        <v>99</v>
      </c>
      <c r="O7" s="25">
        <v>68.25</v>
      </c>
      <c r="P7" s="25">
        <v>99.03</v>
      </c>
      <c r="Q7" s="25">
        <v>3428</v>
      </c>
      <c r="R7" s="25">
        <v>14320</v>
      </c>
      <c r="S7" s="25">
        <v>337.23</v>
      </c>
      <c r="T7" s="25">
        <v>42.46</v>
      </c>
      <c r="U7" s="25">
        <v>14121</v>
      </c>
      <c r="V7" s="25">
        <v>125.1</v>
      </c>
      <c r="W7" s="25">
        <v>112.88</v>
      </c>
      <c r="X7" s="25">
        <v>119.84</v>
      </c>
      <c r="Y7" s="25">
        <v>119.15</v>
      </c>
      <c r="Z7" s="25">
        <v>119.88</v>
      </c>
      <c r="AA7" s="25">
        <v>123.56</v>
      </c>
      <c r="AB7" s="25">
        <v>119.15</v>
      </c>
      <c r="AC7" s="25">
        <v>108.61</v>
      </c>
      <c r="AD7" s="25">
        <v>109.02</v>
      </c>
      <c r="AE7" s="25">
        <v>107.81</v>
      </c>
      <c r="AF7" s="25">
        <v>107.21</v>
      </c>
      <c r="AG7" s="25">
        <v>105.97</v>
      </c>
      <c r="AH7" s="25">
        <v>108.24</v>
      </c>
      <c r="AI7" s="25">
        <v>0</v>
      </c>
      <c r="AJ7" s="25">
        <v>0</v>
      </c>
      <c r="AK7" s="25">
        <v>0</v>
      </c>
      <c r="AL7" s="25">
        <v>0</v>
      </c>
      <c r="AM7" s="25">
        <v>0</v>
      </c>
      <c r="AN7" s="25">
        <v>3.59</v>
      </c>
      <c r="AO7" s="25">
        <v>11</v>
      </c>
      <c r="AP7" s="25">
        <v>8.86</v>
      </c>
      <c r="AQ7" s="25">
        <v>7.65</v>
      </c>
      <c r="AR7" s="25">
        <v>8.52</v>
      </c>
      <c r="AS7" s="25">
        <v>1.5</v>
      </c>
      <c r="AT7" s="25">
        <v>985.72</v>
      </c>
      <c r="AU7" s="25">
        <v>903.38</v>
      </c>
      <c r="AV7" s="25">
        <v>965.1</v>
      </c>
      <c r="AW7" s="25">
        <v>905.23</v>
      </c>
      <c r="AX7" s="25">
        <v>770.5</v>
      </c>
      <c r="AY7" s="25">
        <v>379.08</v>
      </c>
      <c r="AZ7" s="25">
        <v>371.81</v>
      </c>
      <c r="BA7" s="25">
        <v>384.23</v>
      </c>
      <c r="BB7" s="25">
        <v>364.3</v>
      </c>
      <c r="BC7" s="25">
        <v>378.87</v>
      </c>
      <c r="BD7" s="25">
        <v>243.36</v>
      </c>
      <c r="BE7" s="25">
        <v>496.05</v>
      </c>
      <c r="BF7" s="25">
        <v>484.45</v>
      </c>
      <c r="BG7" s="25">
        <v>493.95</v>
      </c>
      <c r="BH7" s="25">
        <v>463.95</v>
      </c>
      <c r="BI7" s="25">
        <v>470.81</v>
      </c>
      <c r="BJ7" s="25">
        <v>398.98</v>
      </c>
      <c r="BK7" s="25">
        <v>465.85</v>
      </c>
      <c r="BL7" s="25">
        <v>439.43</v>
      </c>
      <c r="BM7" s="25">
        <v>438.41</v>
      </c>
      <c r="BN7" s="25">
        <v>430.23</v>
      </c>
      <c r="BO7" s="25">
        <v>265.93</v>
      </c>
      <c r="BP7" s="25">
        <v>120.31</v>
      </c>
      <c r="BQ7" s="25">
        <v>118.8</v>
      </c>
      <c r="BR7" s="25">
        <v>120.63</v>
      </c>
      <c r="BS7" s="25">
        <v>124.01</v>
      </c>
      <c r="BT7" s="25">
        <v>119.97</v>
      </c>
      <c r="BU7" s="25">
        <v>98.64</v>
      </c>
      <c r="BV7" s="25">
        <v>92.39</v>
      </c>
      <c r="BW7" s="25">
        <v>94.41</v>
      </c>
      <c r="BX7" s="25">
        <v>90.96</v>
      </c>
      <c r="BY7" s="25">
        <v>90.66</v>
      </c>
      <c r="BZ7" s="25">
        <v>97.82</v>
      </c>
      <c r="CA7" s="25">
        <v>139.69</v>
      </c>
      <c r="CB7" s="25">
        <v>142.36000000000001</v>
      </c>
      <c r="CC7" s="25">
        <v>140.9</v>
      </c>
      <c r="CD7" s="25">
        <v>148.84</v>
      </c>
      <c r="CE7" s="25">
        <v>154.72999999999999</v>
      </c>
      <c r="CF7" s="25">
        <v>178.92</v>
      </c>
      <c r="CG7" s="25">
        <v>192.98</v>
      </c>
      <c r="CH7" s="25">
        <v>192.13</v>
      </c>
      <c r="CI7" s="25">
        <v>197.04</v>
      </c>
      <c r="CJ7" s="25">
        <v>199.33</v>
      </c>
      <c r="CK7" s="25">
        <v>177.56</v>
      </c>
      <c r="CL7" s="25">
        <v>78.05</v>
      </c>
      <c r="CM7" s="25">
        <v>73.77</v>
      </c>
      <c r="CN7" s="25">
        <v>74.08</v>
      </c>
      <c r="CO7" s="25">
        <v>76.34</v>
      </c>
      <c r="CP7" s="25">
        <v>80.45</v>
      </c>
      <c r="CQ7" s="25">
        <v>55.14</v>
      </c>
      <c r="CR7" s="25">
        <v>54.43</v>
      </c>
      <c r="CS7" s="25">
        <v>53.87</v>
      </c>
      <c r="CT7" s="25">
        <v>54.49</v>
      </c>
      <c r="CU7" s="25">
        <v>54.8</v>
      </c>
      <c r="CV7" s="25">
        <v>59.81</v>
      </c>
      <c r="CW7" s="25">
        <v>67.83</v>
      </c>
      <c r="CX7" s="25">
        <v>72.37</v>
      </c>
      <c r="CY7" s="25">
        <v>70.45</v>
      </c>
      <c r="CZ7" s="25">
        <v>67.63</v>
      </c>
      <c r="DA7" s="25">
        <v>63.72</v>
      </c>
      <c r="DB7" s="25">
        <v>81.39</v>
      </c>
      <c r="DC7" s="25">
        <v>79.44</v>
      </c>
      <c r="DD7" s="25">
        <v>79.489999999999995</v>
      </c>
      <c r="DE7" s="25">
        <v>78.8</v>
      </c>
      <c r="DF7" s="25">
        <v>77.98</v>
      </c>
      <c r="DG7" s="25">
        <v>89.42</v>
      </c>
      <c r="DH7" s="25">
        <v>50.47</v>
      </c>
      <c r="DI7" s="25">
        <v>51.06</v>
      </c>
      <c r="DJ7" s="25">
        <v>51.49</v>
      </c>
      <c r="DK7" s="25">
        <v>51.16</v>
      </c>
      <c r="DL7" s="25">
        <v>51.33</v>
      </c>
      <c r="DM7" s="25">
        <v>49.92</v>
      </c>
      <c r="DN7" s="25">
        <v>49.39</v>
      </c>
      <c r="DO7" s="25">
        <v>50.75</v>
      </c>
      <c r="DP7" s="25">
        <v>51.72</v>
      </c>
      <c r="DQ7" s="25">
        <v>52.27</v>
      </c>
      <c r="DR7" s="25">
        <v>52.02</v>
      </c>
      <c r="DS7" s="25">
        <v>10.93</v>
      </c>
      <c r="DT7" s="25">
        <v>14.08</v>
      </c>
      <c r="DU7" s="25">
        <v>15.85</v>
      </c>
      <c r="DV7" s="25">
        <v>15.82</v>
      </c>
      <c r="DW7" s="25">
        <v>59.07</v>
      </c>
      <c r="DX7" s="25">
        <v>16.88</v>
      </c>
      <c r="DY7" s="25">
        <v>18.57</v>
      </c>
      <c r="DZ7" s="25">
        <v>21.14</v>
      </c>
      <c r="EA7" s="25">
        <v>22.12</v>
      </c>
      <c r="EB7" s="25">
        <v>25.67</v>
      </c>
      <c r="EC7" s="25">
        <v>25.37</v>
      </c>
      <c r="ED7" s="25">
        <v>0.98</v>
      </c>
      <c r="EE7" s="25">
        <v>0.74</v>
      </c>
      <c r="EF7" s="25">
        <v>0.93</v>
      </c>
      <c r="EG7" s="25">
        <v>0.67</v>
      </c>
      <c r="EH7" s="25">
        <v>0.69</v>
      </c>
      <c r="EI7" s="25">
        <v>0.52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2025-02-14T04:23:29Z</cp:lastPrinted>
  <dcterms:created xsi:type="dcterms:W3CDTF">2024-12-11T04:54:05Z</dcterms:created>
  <dcterms:modified xsi:type="dcterms:W3CDTF">2025-02-14T04:23:35Z</dcterms:modified>
  <cp:category/>
</cp:coreProperties>
</file>