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建設下水道課\下水道全般\地方公営企業決算状況調査\R5決算統計\付随調査\経営分析（R7.1.27）\2回目提出\"/>
    </mc:Choice>
  </mc:AlternateContent>
  <workbookProtection workbookAlgorithmName="SHA-512" workbookHashValue="dtCor93zR0NRT3KfnVhe4foLHwlTr3MhTrfa8PGeHapOSz/vy2m06E6BR++ZLAPWWlETOjRIaoDmDIdQJl8Brg==" workbookSaltValue="DpW1d5rv0x8GSBeY+kAyaw==" workbookSpinCount="100000" lockStructure="1"/>
  <bookViews>
    <workbookView xWindow="0" yWindow="0" windowWidth="20490" windowHeight="76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<sst xmlns="http://schemas.openxmlformats.org/spreadsheetml/2006/main" count="236" uniqueCount="121">
  <si>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</si>
  <si>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</si>
  <si>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</si>
  <si>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</si>
  <si>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</si>
  <si>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</si>
  <si>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</si>
  <si>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</si>
  <si>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</si>
  <si>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</si>
  <si>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</si>
  <si>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</si>
  <si>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</si>
  <si>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</si>
  <si>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</si>
  <si>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</si>
  <si>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</si>
  <si>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</si>
  <si>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</si>
  <si>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</si>
  <si>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</si>
  <si>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</si>
  <si>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</si>
  <si>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</si>
  <si>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</si>
  <si>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</si>
  <si>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</si>
  <si>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</si>
  <si>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</si>
  <si>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</si>
  <si>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</si>
  <si>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</si>
  <si>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</si>
  <si>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</si>
  <si>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</si>
  <si>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</si>
  <si>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</si>
  <si>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</si>
  <si>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</si>
  <si>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</si>
  <si>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</si>
  <si>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</si>
  <si>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</si>
  <si>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</si>
  <si>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</si>
  <si>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</si>
  <si>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</si>
  <si>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</si>
  <si>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</si>
  <si>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</si>
  <si>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</si>
  <si>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</si>
  <si>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</si>
  <si>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</si>
  <si>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</si>
  <si>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</si>
  <si>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</si>
  <si>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</si>
  <si>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</si>
  <si>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</si>
  <si>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</si>
  <si>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</si>
  <si>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</si>
  <si>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</si>
  <si>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</si>
  <si>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</si>
  <si>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</si>
  <si>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</si>
  <si>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</si>
  <si>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</si>
  <si>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</si>
  <si>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</si>
  <si>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</si>
  <si>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</si>
  <si>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</si>
  <si>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</si>
  <si>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</si>
  <si>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</si>
  <si>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</si>
  <si>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</si>
  <si>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</si>
  <si>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</si>
  <si>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</si>
  <si>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</si>
  <si>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</si>
  <si>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</si>
  <si>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</si>
  <si>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</si>
  <si>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</si>
  <si>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</si>
  <si>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</si>
  <si>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</si>
  <si>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</si>
  <si>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</si>
  <si>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</si>
  <si>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</si>
  <si>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</si>
  <si>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</si>
  <si>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</si>
  <si>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</si>
  <si>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</si>
  <si>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</si>
  <si>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</si>
  <si>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</si>
  <si>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</si>
  <si>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</si>
  <si>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</si>
  <si>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</si>
  <si>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</si>
  <si>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</si>
  <si>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</si>
  <si>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</si>
  <si>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</si>
  <si>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</si>
  <si>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</si>
  <si>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</si>
  <si>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</si>
  <si>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</si>
  <si>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平成２９年度から平成３０年度までの２ヶ年において、農山漁村地域整備交付金を利用した大規模な施設・設備の更新事業を実施した。今後も、３処理施設の設備更新事業（処理場内の設備更新、全２７箇所のマンホールポンプ及び通報装置等の更新、高さ調整や周辺舗装を含めたマンホール蓋の更新等）の必要がある。
・大規模な改修、修繕等は直近では計画をしていないが、耐用年数などを勘案し改修等が必要な場合は、対応していく予定である。</t>
    <rPh sb="72" eb="74">
      <t>セツビ</t>
    </rPh>
    <rPh sb="179" eb="181">
      <t>カンアン</t>
    </rPh>
    <phoneticPr fontId="4"/>
  </si>
  <si>
    <r>
      <t>　</t>
    </r>
    <r>
      <rPr>
        <sz val="11"/>
        <rFont val="ＭＳ ゴシック"/>
        <family val="3"/>
        <charset val="128"/>
      </rPr>
      <t>経費回収率や汚水処理減価は前年度と比較して悪化している。これは処理人口の減少や施設維持管理費用の増加が要因である。
　また施設の設備更新事業等が今後も必要となることから、使用料金の適正化（使用料料金の増額改定等）の検討を進め、適正な料金収入の確保に努めていくこととする。</t>
    </r>
    <rPh sb="7" eb="11">
      <t>オスイショリ</t>
    </rPh>
    <rPh sb="11" eb="13">
      <t>ゲンカ</t>
    </rPh>
    <rPh sb="14" eb="17">
      <t>ゼンネンド</t>
    </rPh>
    <rPh sb="18" eb="20">
      <t>ヒカク</t>
    </rPh>
    <rPh sb="22" eb="24">
      <t>アッカ</t>
    </rPh>
    <rPh sb="38" eb="39">
      <t>ショウ</t>
    </rPh>
    <rPh sb="40" eb="42">
      <t>シセツ</t>
    </rPh>
    <rPh sb="42" eb="46">
      <t>イジカンリ</t>
    </rPh>
    <rPh sb="50" eb="51">
      <t>カ</t>
    </rPh>
    <rPh sb="52" eb="54">
      <t>ヨウイン</t>
    </rPh>
    <phoneticPr fontId="4"/>
  </si>
  <si>
    <r>
      <t>　</t>
    </r>
    <r>
      <rPr>
        <sz val="11"/>
        <rFont val="ＭＳ ゴシック"/>
        <family val="3"/>
        <charset val="128"/>
      </rPr>
      <t>①収益的収支比率は前年度と比較し1.89%上昇しているが、要因としては次年度からの企業会計移行へ向けて、年度当初の資金とする為繰入金を多くしたことや、地方債償還金の減少が要因である。
　今後は、使用料改定の検討を図るとともに基金等の財源を積極的に活用していく。
　④企業債残高対事業規模比率においては、施設及び設備更新事業費を交付金と起債で賄っていたこともあり、類似団体平均値よりも高い比率となっている。これは、使用料水準が適切であれば比率を下げることができると思われる。今後も、施設設備の更新事業の必要があることから、六戸町下水道事業（農業集落排水事業）経営戦略の３.経営の基本方針のとおり、使用料の適正化（使用料の増額改定等）の作業を進め、適正な使用料収入の確保に努めていくこととする。
　⑤経費回収率が前年度と比較し0.35%減少しているのは、処理区域内の人口が減少したことによる料金収入の減少や電気料金等の高騰による維持管理費用が増加したことが要因である。　
　⑥汚水処理原価は類似団体に比べて高い数値を示しているため、汚水処理費の削減に努めることとする。
　⑦施設利用率は他団体と比べて低い数値を示しており、人口減による処理水量の減少が主な要因である。今後、適切な施設規模の維持のため、広域化・共同化・最適化を検討していく。
　⑧水洗化率は他団体と比べて高い数値を示しているため、引き続き周知啓発を進めていく。</t>
    </r>
    <rPh sb="10" eb="12">
      <t>ゼンネン</t>
    </rPh>
    <rPh sb="12" eb="13">
      <t>ド</t>
    </rPh>
    <rPh sb="14" eb="16">
      <t>ヒカク</t>
    </rPh>
    <rPh sb="22" eb="24">
      <t>ジョウショウ</t>
    </rPh>
    <rPh sb="30" eb="32">
      <t>ヨウイン</t>
    </rPh>
    <rPh sb="36" eb="39">
      <t>ジネンド</t>
    </rPh>
    <rPh sb="42" eb="46">
      <t>キギョウカイケイ</t>
    </rPh>
    <rPh sb="46" eb="48">
      <t>イコウ</t>
    </rPh>
    <rPh sb="49" eb="50">
      <t>ム</t>
    </rPh>
    <rPh sb="53" eb="55">
      <t>ネンド</t>
    </rPh>
    <rPh sb="55" eb="57">
      <t>トウショ</t>
    </rPh>
    <rPh sb="58" eb="60">
      <t>シキン</t>
    </rPh>
    <rPh sb="63" eb="64">
      <t>タメ</t>
    </rPh>
    <rPh sb="64" eb="67">
      <t>クリイレキン</t>
    </rPh>
    <rPh sb="68" eb="69">
      <t>オオ</t>
    </rPh>
    <rPh sb="76" eb="79">
      <t>チホウサイ</t>
    </rPh>
    <rPh sb="79" eb="82">
      <t>ショウカンキン</t>
    </rPh>
    <rPh sb="83" eb="85">
      <t>ゲンショウ</t>
    </rPh>
    <rPh sb="86" eb="88">
      <t>ヨウイン</t>
    </rPh>
    <rPh sb="94" eb="96">
      <t>コンゴ</t>
    </rPh>
    <rPh sb="98" eb="103">
      <t>シヨウリョウカイテイ</t>
    </rPh>
    <rPh sb="104" eb="106">
      <t>ケントウ</t>
    </rPh>
    <rPh sb="107" eb="108">
      <t>ハカ</t>
    </rPh>
    <rPh sb="113" eb="115">
      <t>キキン</t>
    </rPh>
    <rPh sb="115" eb="116">
      <t>トウ</t>
    </rPh>
    <rPh sb="117" eb="119">
      <t>ザイゲン</t>
    </rPh>
    <rPh sb="120" eb="123">
      <t>セッキョクテキ</t>
    </rPh>
    <rPh sb="124" eb="126">
      <t>カツヨウ</t>
    </rPh>
    <rPh sb="413" eb="417">
      <t>イジカンリ</t>
    </rPh>
    <rPh sb="427" eb="429">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</si>
</sst>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9-44D1-9609-CB0BDA66AF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749-44D1-9609-CB0BDA66AF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40.19</c:v>
                </c:pt>
                <c:pt idx="1">
                  <c:v>42.51</c:v>
                </c:pt>
                <c:pt idx="2">
                  <c:v>41.78</c:v>
                </c:pt>
                <c:pt idx="3">
                  <c:v>41.9</c:v>
                </c:pt>
                <c:pt idx="4">
                  <c:v>39.46</c:v>
                </c:pt>
              </c:numCache>
            </c:numRef>
          </c:val>
          <c:extLst>
            <c:ext xmlns:c16="http://schemas.microsoft.com/office/drawing/2014/chart" uri="{C3380CC4-5D6E-409C-BE32-E72D297353CC}">
              <c16:uniqueId val="{00000000-047B-4E82-A72F-37CE2B0B3B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47B-4E82-A72F-37CE2B0B3B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77.900000000000006</c:v>
                </c:pt>
                <c:pt idx="1">
                  <c:v>93.43</c:v>
                </c:pt>
                <c:pt idx="2">
                  <c:v>93.73</c:v>
                </c:pt>
                <c:pt idx="3">
                  <c:v>93.58</c:v>
                </c:pt>
                <c:pt idx="4">
                  <c:v>93.7</c:v>
                </c:pt>
              </c:numCache>
            </c:numRef>
          </c:val>
          <c:extLst>
            <c:ext xmlns:c16="http://schemas.microsoft.com/office/drawing/2014/chart" uri="{C3380CC4-5D6E-409C-BE32-E72D297353CC}">
              <c16:uniqueId val="{00000000-9DB1-4B86-9321-6F27E73D25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DB1-4B86-9321-6F27E73D25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74.48</c:v>
                </c:pt>
                <c:pt idx="1">
                  <c:v>75.03</c:v>
                </c:pt>
                <c:pt idx="2">
                  <c:v>75.44</c:v>
                </c:pt>
                <c:pt idx="3">
                  <c:v>72.540000000000006</c:v>
                </c:pt>
                <c:pt idx="4">
                  <c:v>74.430000000000007</c:v>
                </c:pt>
              </c:numCache>
            </c:numRef>
          </c:val>
          <c:extLst>
            <c:ext xmlns:c16="http://schemas.microsoft.com/office/drawing/2014/chart" uri="{C3380CC4-5D6E-409C-BE32-E72D297353CC}">
              <c16:uniqueId val="{00000000-C733-4806-BF0C-BD64A7CAAB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3-4806-BF0C-BD64A7CAAB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2-45C4-BC82-E5CD150EB3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2-45C4-BC82-E5CD150EB3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1-4F2A-AC26-3E7F3C59BA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1-4F2A-AC26-3E7F3C59BA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8E-46B7-94ED-8242B701DC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8E-46B7-94ED-8242B701DC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C9-4319-8B4E-0E2F47954F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C9-4319-8B4E-0E2F47954F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2782.58</c:v>
                </c:pt>
                <c:pt idx="1">
                  <c:v>2279.2199999999998</c:v>
                </c:pt>
                <c:pt idx="2">
                  <c:v>1969.45</c:v>
                </c:pt>
                <c:pt idx="3">
                  <c:v>1678</c:v>
                </c:pt>
                <c:pt idx="4">
                  <c:v>1574.07</c:v>
                </c:pt>
              </c:numCache>
            </c:numRef>
          </c:val>
          <c:extLst>
            <c:ext xmlns:c16="http://schemas.microsoft.com/office/drawing/2014/chart" uri="{C3380CC4-5D6E-409C-BE32-E72D297353CC}">
              <c16:uniqueId val="{00000000-FCE1-428C-884E-503BBEC6D6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CE1-428C-884E-503BBEC6D6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24.62</c:v>
                </c:pt>
                <c:pt idx="1">
                  <c:v>25.75</c:v>
                </c:pt>
                <c:pt idx="2">
                  <c:v>25.32</c:v>
                </c:pt>
                <c:pt idx="3">
                  <c:v>22.72</c:v>
                </c:pt>
                <c:pt idx="4">
                  <c:v>22.37</c:v>
                </c:pt>
              </c:numCache>
            </c:numRef>
          </c:val>
          <c:extLst>
            <c:ext xmlns:c16="http://schemas.microsoft.com/office/drawing/2014/chart" uri="{C3380CC4-5D6E-409C-BE32-E72D297353CC}">
              <c16:uniqueId val="{00000000-C792-4D18-8D91-AB53AF3D82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792-4D18-8D91-AB53AF3D82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518.24</c:v>
                </c:pt>
                <c:pt idx="1">
                  <c:v>499.57</c:v>
                </c:pt>
                <c:pt idx="2">
                  <c:v>520.37</c:v>
                </c:pt>
                <c:pt idx="3">
                  <c:v>567.30999999999995</c:v>
                </c:pt>
                <c:pt idx="4">
                  <c:v>570.74</c:v>
                </c:pt>
              </c:numCache>
            </c:numRef>
          </c:val>
          <c:extLst>
            <c:ext xmlns:c16="http://schemas.microsoft.com/office/drawing/2014/chart" uri="{C3380CC4-5D6E-409C-BE32-E72D297353CC}">
              <c16:uniqueId val="{00000000-FA1F-4CF5-A65E-EB0B4D22FC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A1F-4CF5-A65E-EB0B4D22FC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六戸町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10714</v>
      </c>
      <c r="AM8" s="44"/>
      <c r="AN8" s="44"/>
      <c r="AO8" s="44"/>
      <c r="AP8" s="44"/>
      <c r="AQ8" s="44"/>
      <c r="AR8" s="44"/>
      <c r="AS8" s="44"/>
      <c r="AT8" s="45">
        <f>データ!T6</f>
        <v>83.89</v>
      </c>
      <c r="AU8" s="45"/>
      <c r="AV8" s="45"/>
      <c r="AW8" s="45"/>
      <c r="AX8" s="45"/>
      <c r="AY8" s="45"/>
      <c r="AZ8" s="45"/>
      <c r="BA8" s="45"/>
      <c r="BB8" s="45">
        <f>データ!U6</f>
        <v>127.71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13.62</v>
      </c>
      <c r="Q10" s="45"/>
      <c r="R10" s="45"/>
      <c r="S10" s="45"/>
      <c r="T10" s="45"/>
      <c r="U10" s="45"/>
      <c r="V10" s="45"/>
      <c r="W10" s="45">
        <f>データ!Q6</f>
        <v>85.16</v>
      </c>
      <c r="X10" s="45"/>
      <c r="Y10" s="45"/>
      <c r="Z10" s="45"/>
      <c r="AA10" s="45"/>
      <c r="AB10" s="45"/>
      <c r="AC10" s="45"/>
      <c r="AD10" s="44">
        <f>データ!R6</f>
        <v>2420</v>
      </c>
      <c r="AE10" s="44"/>
      <c r="AF10" s="44"/>
      <c r="AG10" s="44"/>
      <c r="AH10" s="44"/>
      <c r="AI10" s="44"/>
      <c r="AJ10" s="44"/>
      <c r="AK10" s="2"/>
      <c r="AL10" s="44">
        <f>データ!V6</f>
        <v>1444</v>
      </c>
      <c r="AM10" s="44"/>
      <c r="AN10" s="44"/>
      <c r="AO10" s="44"/>
      <c r="AP10" s="44"/>
      <c r="AQ10" s="44"/>
      <c r="AR10" s="44"/>
      <c r="AS10" s="44"/>
      <c r="AT10" s="45">
        <f>データ!W6</f>
        <v>2.2400000000000002</v>
      </c>
      <c r="AU10" s="45"/>
      <c r="AV10" s="45"/>
      <c r="AW10" s="45"/>
      <c r="AX10" s="45"/>
      <c r="AY10" s="45"/>
      <c r="AZ10" s="45"/>
      <c r="BA10" s="45"/>
      <c r="BB10" s="45">
        <f>データ!X6</f>
        <v>644.64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9HOVjIUSQAXaRnGukCU8H2DYbriUhZ4hQGEj094nO6zfAJEl9BSdpWsabdkZV29soH5d733VXj0xxGtkC5SqYA==" saltValue="EunHKEeofVQGPSjA2ct+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24058</v>
      </c>
      <c r="D6" s="19">
        <f t="shared" si="3"/>
        <v>47</v>
      </c>
      <c r="E6" s="19">
        <f t="shared" si="3"/>
        <v>17</v>
      </c>
      <c r="F6" s="19">
        <f t="shared" si="3"/>
        <v>5</v>
      </c>
      <c r="G6" s="19">
        <f t="shared" si="3"/>
        <v>0</v>
      </c>
      <c r="H6" s="19" t="str">
        <f t="shared" si="3"/>
        <v>青森県　六戸町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13.62</v>
      </c>
      <c r="Q6" s="20">
        <f t="shared" si="3"/>
        <v>85.16</v>
      </c>
      <c r="R6" s="20">
        <f t="shared" si="3"/>
        <v>2420</v>
      </c>
      <c r="S6" s="20">
        <f t="shared" si="3"/>
        <v>10714</v>
      </c>
      <c r="T6" s="20">
        <f t="shared" si="3"/>
        <v>83.89</v>
      </c>
      <c r="U6" s="20">
        <f t="shared" si="3"/>
        <v>127.71</v>
      </c>
      <c r="V6" s="20">
        <f t="shared" si="3"/>
        <v>1444</v>
      </c>
      <c r="W6" s="20">
        <f t="shared" si="3"/>
        <v>2.2400000000000002</v>
      </c>
      <c r="X6" s="20">
        <f t="shared" si="3"/>
        <v>644.64</v>
      </c>
      <c r="Y6" s="21">
        <f>IF(Y7="",NA(),Y7)</f>
        <v>74.48</v>
      </c>
      <c r="Z6" s="21">
        <f t="shared" ref="Z6:AH6" si="4">IF(Z7="",NA(),Z7)</f>
        <v>75.03</v>
      </c>
      <c r="AA6" s="21">
        <f t="shared" si="4"/>
        <v>75.44</v>
      </c>
      <c r="AB6" s="21">
        <f t="shared" si="4"/>
        <v>72.540000000000006</v>
      </c>
      <c r="AC6" s="21">
        <f t="shared" si="4"/>
        <v>74.430000000000007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2782.58</v>
      </c>
      <c r="BG6" s="21">
        <f t="shared" ref="BG6:BO6" si="7">IF(BG7="",NA(),BG7)</f>
        <v>2279.2199999999998</v>
      </c>
      <c r="BH6" s="21">
        <f t="shared" si="7"/>
        <v>1969.45</v>
      </c>
      <c r="BI6" s="21">
        <f t="shared" si="7"/>
        <v>1678</v>
      </c>
      <c r="BJ6" s="21">
        <f t="shared" si="7"/>
        <v>1574.07</v>
      </c>
      <c r="BK6" s="21">
        <f t="shared" si="7"/>
        <v>826.83</v>
      </c>
      <c r="BL6" s="21">
        <f t="shared" si="7"/>
        <v>867.83</v>
      </c>
      <c r="BM6" s="21">
        <f t="shared" si="7"/>
        <v>791.76</v>
      </c>
      <c r="BN6" s="21">
        <f t="shared" si="7"/>
        <v>900.82</v>
      </c>
      <c r="BO6" s="21">
        <f t="shared" si="7"/>
        <v>839.21</v>
      </c>
      <c r="BP6" s="20" t="str">
        <f>IF(BP7="","",IF(BP7="-","【-】","【"&amp;SUBSTITUTE(TEXT(BP7,"#,##0.00"),"-","△")&amp;"】"))</f>
        <v>【785.10】</v>
      </c>
      <c r="BQ6" s="21">
        <f>IF(BQ7="",NA(),BQ7)</f>
        <v>24.62</v>
      </c>
      <c r="BR6" s="21">
        <f t="shared" ref="BR6:BZ6" si="8">IF(BR7="",NA(),BR7)</f>
        <v>25.75</v>
      </c>
      <c r="BS6" s="21">
        <f t="shared" si="8"/>
        <v>25.32</v>
      </c>
      <c r="BT6" s="21">
        <f t="shared" si="8"/>
        <v>22.72</v>
      </c>
      <c r="BU6" s="21">
        <f t="shared" si="8"/>
        <v>22.37</v>
      </c>
      <c r="BV6" s="21">
        <f t="shared" si="8"/>
        <v>57.31</v>
      </c>
      <c r="BW6" s="21">
        <f t="shared" si="8"/>
        <v>57.08</v>
      </c>
      <c r="BX6" s="21">
        <f t="shared" si="8"/>
        <v>56.26</v>
      </c>
      <c r="BY6" s="21">
        <f t="shared" si="8"/>
        <v>52.94</v>
      </c>
      <c r="BZ6" s="21">
        <f t="shared" si="8"/>
        <v>52.05</v>
      </c>
      <c r="CA6" s="20" t="str">
        <f>IF(CA7="","",IF(CA7="-","【-】","【"&amp;SUBSTITUTE(TEXT(CA7,"#,##0.00"),"-","△")&amp;"】"))</f>
        <v>【56.93】</v>
      </c>
      <c r="CB6" s="21">
        <f>IF(CB7="",NA(),CB7)</f>
        <v>518.24</v>
      </c>
      <c r="CC6" s="21">
        <f t="shared" ref="CC6:CK6" si="9">IF(CC7="",NA(),CC7)</f>
        <v>499.57</v>
      </c>
      <c r="CD6" s="21">
        <f t="shared" si="9"/>
        <v>520.37</v>
      </c>
      <c r="CE6" s="21">
        <f t="shared" si="9"/>
        <v>567.30999999999995</v>
      </c>
      <c r="CF6" s="21">
        <f t="shared" si="9"/>
        <v>570.74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40.19</v>
      </c>
      <c r="CN6" s="21">
        <f t="shared" ref="CN6:CV6" si="10">IF(CN7="",NA(),CN7)</f>
        <v>42.51</v>
      </c>
      <c r="CO6" s="21">
        <f t="shared" si="10"/>
        <v>41.78</v>
      </c>
      <c r="CP6" s="21">
        <f t="shared" si="10"/>
        <v>41.9</v>
      </c>
      <c r="CQ6" s="21">
        <f t="shared" si="10"/>
        <v>39.46</v>
      </c>
      <c r="CR6" s="21">
        <f t="shared" si="10"/>
        <v>50.14</v>
      </c>
      <c r="CS6" s="21">
        <f t="shared" si="10"/>
        <v>54.83</v>
      </c>
      <c r="CT6" s="21">
        <f t="shared" si="10"/>
        <v>66.53</v>
      </c>
      <c r="CU6" s="21">
        <f t="shared" si="10"/>
        <v>52.35</v>
      </c>
      <c r="CV6" s="21">
        <f t="shared" si="10"/>
        <v>46.25</v>
      </c>
      <c r="CW6" s="20" t="str">
        <f>IF(CW7="","",IF(CW7="-","【-】","【"&amp;SUBSTITUTE(TEXT(CW7,"#,##0.00"),"-","△")&amp;"】"))</f>
        <v>【49.87】</v>
      </c>
      <c r="CX6" s="21">
        <f>IF(CX7="",NA(),CX7)</f>
        <v>77.900000000000006</v>
      </c>
      <c r="CY6" s="21">
        <f t="shared" ref="CY6:DG6" si="11">IF(CY7="",NA(),CY7)</f>
        <v>93.43</v>
      </c>
      <c r="CZ6" s="21">
        <f t="shared" si="11"/>
        <v>93.73</v>
      </c>
      <c r="DA6" s="21">
        <f t="shared" si="11"/>
        <v>93.58</v>
      </c>
      <c r="DB6" s="21">
        <f t="shared" si="11"/>
        <v>93.7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24058</v>
      </c>
      <c r="D7" s="23">
        <v>47</v>
      </c>
      <c r="E7" s="23">
        <v>17</v>
      </c>
      <c r="F7" s="23">
        <v>5</v>
      </c>
      <c r="G7" s="23">
        <v>0</v>
      </c>
      <c r="H7" s="23" t="s">
        <v>99</v>
      </c>
      <c r="I7" s="23" t="s">
        <v>100</v>
      </c>
      <c r="J7" s="23" t="s">
        <v>101</v>
      </c>
      <c r="K7" s="23" t="s">
        <v>102</v>
      </c>
      <c r="L7" s="23" t="s">
        <v>103</v>
      </c>
      <c r="M7" s="23" t="s">
        <v>104</v>
      </c>
      <c r="N7" s="24" t="s">
        <v>105</v>
      </c>
      <c r="O7" s="24" t="s">
        <v>106</v>
      </c>
      <c r="P7" s="24">
        <v>13.62</v>
      </c>
      <c r="Q7" s="24">
        <v>85.16</v>
      </c>
      <c r="R7" s="24">
        <v>2420</v>
      </c>
      <c r="S7" s="24">
        <v>10714</v>
      </c>
      <c r="T7" s="24">
        <v>83.89</v>
      </c>
      <c r="U7" s="24">
        <v>127.71</v>
      </c>
      <c r="V7" s="24">
        <v>1444</v>
      </c>
      <c r="W7" s="24">
        <v>2.2400000000000002</v>
      </c>
      <c r="X7" s="24">
        <v>644.64</v>
      </c>
      <c r="Y7" s="24">
        <v>74.48</v>
      </c>
      <c r="Z7" s="24">
        <v>75.03</v>
      </c>
      <c r="AA7" s="24">
        <v>75.44</v>
      </c>
      <c r="AB7" s="24">
        <v>72.540000000000006</v>
      </c>
      <c r="AC7" s="24">
        <v>74.430000000000007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2782.58</v>
      </c>
      <c r="BG7" s="24">
        <v>2279.2199999999998</v>
      </c>
      <c r="BH7" s="24">
        <v>1969.45</v>
      </c>
      <c r="BI7" s="24">
        <v>1678</v>
      </c>
      <c r="BJ7" s="24">
        <v>1574.07</v>
      </c>
      <c r="BK7" s="24">
        <v>826.83</v>
      </c>
      <c r="BL7" s="24">
        <v>867.83</v>
      </c>
      <c r="BM7" s="24">
        <v>791.76</v>
      </c>
      <c r="BN7" s="24">
        <v>900.82</v>
      </c>
      <c r="BO7" s="24">
        <v>839.21</v>
      </c>
      <c r="BP7" s="24">
        <v>785.1</v>
      </c>
      <c r="BQ7" s="24">
        <v>24.62</v>
      </c>
      <c r="BR7" s="24">
        <v>25.75</v>
      </c>
      <c r="BS7" s="24">
        <v>25.32</v>
      </c>
      <c r="BT7" s="24">
        <v>22.72</v>
      </c>
      <c r="BU7" s="24">
        <v>22.37</v>
      </c>
      <c r="BV7" s="24">
        <v>57.31</v>
      </c>
      <c r="BW7" s="24">
        <v>57.08</v>
      </c>
      <c r="BX7" s="24">
        <v>56.26</v>
      </c>
      <c r="BY7" s="24">
        <v>52.94</v>
      </c>
      <c r="BZ7" s="24">
        <v>52.05</v>
      </c>
      <c r="CA7" s="24">
        <v>56.93</v>
      </c>
      <c r="CB7" s="24">
        <v>518.24</v>
      </c>
      <c r="CC7" s="24">
        <v>499.57</v>
      </c>
      <c r="CD7" s="24">
        <v>520.37</v>
      </c>
      <c r="CE7" s="24">
        <v>567.30999999999995</v>
      </c>
      <c r="CF7" s="24">
        <v>570.74</v>
      </c>
      <c r="CG7" s="24">
        <v>273.52</v>
      </c>
      <c r="CH7" s="24">
        <v>274.99</v>
      </c>
      <c r="CI7" s="24">
        <v>282.08999999999997</v>
      </c>
      <c r="CJ7" s="24">
        <v>303.27999999999997</v>
      </c>
      <c r="CK7" s="24">
        <v>301.86</v>
      </c>
      <c r="CL7" s="24">
        <v>271.14999999999998</v>
      </c>
      <c r="CM7" s="24">
        <v>40.19</v>
      </c>
      <c r="CN7" s="24">
        <v>42.51</v>
      </c>
      <c r="CO7" s="24">
        <v>41.78</v>
      </c>
      <c r="CP7" s="24">
        <v>41.9</v>
      </c>
      <c r="CQ7" s="24">
        <v>39.46</v>
      </c>
      <c r="CR7" s="24">
        <v>50.14</v>
      </c>
      <c r="CS7" s="24">
        <v>54.83</v>
      </c>
      <c r="CT7" s="24">
        <v>66.53</v>
      </c>
      <c r="CU7" s="24">
        <v>52.35</v>
      </c>
      <c r="CV7" s="24">
        <v>46.25</v>
      </c>
      <c r="CW7" s="24">
        <v>49.87</v>
      </c>
      <c r="CX7" s="24">
        <v>77.900000000000006</v>
      </c>
      <c r="CY7" s="24">
        <v>93.43</v>
      </c>
      <c r="CZ7" s="24">
        <v>93.73</v>
      </c>
      <c r="DA7" s="24">
        <v>93.58</v>
      </c>
      <c r="DB7" s="24">
        <v>93.7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建設下水１</cp:lastModifiedBy>
  <cp:lastPrinted>2025-02-14T00:20:16Z</cp:lastPrinted>
  <dcterms:created xsi:type="dcterms:W3CDTF">2024-12-19T01:42:01Z</dcterms:created>
  <dcterms:modified xsi:type="dcterms:W3CDTF">2025-02-14T00:20:17Z</dcterms:modified>
  <cp:category/>
</cp:coreProperties>
</file>