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02管理係\下水道会計\13その他調査もの\R1\20200127経営分析表\06小規模差替えデータ\"/>
    </mc:Choice>
  </mc:AlternateContent>
  <workbookProtection workbookAlgorithmName="SHA-512" workbookHashValue="73TfdV1GP6jmEm2IAF9bY4sIVGnyox4K+h6RR+2KLIJE3fYiD0iIYNugq4ufgvaTKogH6TQK1dsCSHQxpz1oKA==" workbookSaltValue="StNrxvvNt4YxK0el3spRUQ=="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<sst xmlns="http://schemas.openxmlformats.org/spreadsheetml/2006/main" count="223" uniqueCount="110">
  <si>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</si>
  <si>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</si>
  <si>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</si>
  <si>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</si>
  <si>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</si>
  <si>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</si>
  <si>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</si>
  <si>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</si>
  <si>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</si>
  <si>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</si>
  <si>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</si>
  <si>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</si>
  <si>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</si>
  <si>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</si>
  <si>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</si>
  <si>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</si>
  <si>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</si>
  <si>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</si>
  <si>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</si>
  <si>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</si>
  <si>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</si>
  <si>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</si>
  <si>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</si>
  <si>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</si>
  <si>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</si>
  <si>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</si>
  <si>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</si>
  <si>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</si>
  <si>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</si>
  <si>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</si>
  <si>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</si>
  <si>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</si>
  <si>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</si>
  <si>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</si>
  <si>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</si>
  <si>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</si>
  <si>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</si>
  <si>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</si>
  <si>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</si>
  <si>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</si>
  <si>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</si>
  <si>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</si>
  <si>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</si>
  <si>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</si>
  <si>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</si>
  <si>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</si>
  <si>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</si>
  <si>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</si>
  <si>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</si>
  <si>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</si>
  <si>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</si>
  <si>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</si>
  <si>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</si>
  <si>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</si>
  <si>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</si>
  <si>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</si>
  <si>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</si>
  <si>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</si>
  <si>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</si>
  <si>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</si>
  <si>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</si>
  <si>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</si>
  <si>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</si>
  <si>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</si>
  <si>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</si>
  <si>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</si>
  <si>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</si>
  <si>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</si>
  <si>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</si>
  <si>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</si>
  <si>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</si>
  <si>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</si>
  <si>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</si>
  <si>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</si>
  <si>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</si>
  <si>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</si>
  <si>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</si>
  <si>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</si>
  <si>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</si>
  <si>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</si>
  <si>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</si>
  <si>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</si>
  <si>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</si>
  <si>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</si>
  <si>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</si>
  <si>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</si>
  <si>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</si>
  <si>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</si>
  <si>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</si>
  <si>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</si>
  <si>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</si>
  <si>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</si>
  <si>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</si>
  <si>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</si>
  <si>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</si>
  <si>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</si>
  <si>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</si>
  <si>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</si>
  <si>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</si>
  <si>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</si>
  <si>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</si>
  <si>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</si>
  <si>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</si>
  <si>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</si>
  <si>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</si>
  <si>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</si>
  <si>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</si>
  <si>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①経常収支比率は、年々増加しており、類似団体より高い。
②累積欠損金比率は、増加傾向にあり、類似団体より高い。
③流動比率は、平成26年度に会計基準の見直しにより大幅に減となったもので、その後はほぼ横ばいで類似団体と同じ水準である。
④企業債残高対事業規模比率は、年々増加傾向にあり、類似団体より高い。建設改良の予定はないため、企業債の残高を着実に減らし、比率の改善に努める。
⑤経費回収率は、ここ数年ほぼ横ばいで、類似団体より高い。
⑥汚水処理原価は、ここ数年ほぼ横ばいで、類似団体より低い。
⑦施設利用率は、前年度より若干増加しており、類似団体より高い。
⑧水洗化率は、横ばい状況であるが、類似団体より高い。</t>
    <rPh sb="1" eb="3">
      <t>ケイジョウ</t>
    </rPh>
    <rPh sb="3" eb="5">
      <t>シュウシ</t>
    </rPh>
    <rPh sb="5" eb="7">
      <t>ヒリツ</t>
    </rPh>
    <rPh sb="9" eb="11">
      <t>ネンネン</t>
    </rPh>
    <rPh sb="11" eb="13">
      <t>ゾウカ</t>
    </rPh>
    <rPh sb="18" eb="20">
      <t>ルイジ</t>
    </rPh>
    <rPh sb="20" eb="22">
      <t>ダンタイ</t>
    </rPh>
    <rPh sb="24" eb="25">
      <t>タカ</t>
    </rPh>
    <rPh sb="29" eb="31">
      <t>ルイセキ</t>
    </rPh>
    <rPh sb="31" eb="34">
      <t>ケッソンキン</t>
    </rPh>
    <rPh sb="34" eb="36">
      <t>ヒリツ</t>
    </rPh>
    <rPh sb="38" eb="40">
      <t>ゾウカ</t>
    </rPh>
    <rPh sb="40" eb="42">
      <t>ケイコウ</t>
    </rPh>
    <rPh sb="46" eb="48">
      <t>ルイジ</t>
    </rPh>
    <rPh sb="48" eb="50">
      <t>ダンタイ</t>
    </rPh>
    <rPh sb="52" eb="53">
      <t>タカ</t>
    </rPh>
    <rPh sb="57" eb="59">
      <t>リュウドウ</t>
    </rPh>
    <rPh sb="59" eb="61">
      <t>ヒリツ</t>
    </rPh>
    <rPh sb="63" eb="65">
      <t>ヘイセイ</t>
    </rPh>
    <rPh sb="67" eb="69">
      <t>ネンド</t>
    </rPh>
    <rPh sb="70" eb="72">
      <t>カイケイ</t>
    </rPh>
    <rPh sb="72" eb="74">
      <t>キジュン</t>
    </rPh>
    <rPh sb="75" eb="77">
      <t>ミナオ</t>
    </rPh>
    <rPh sb="81" eb="83">
      <t>オオハバ</t>
    </rPh>
    <rPh sb="84" eb="85">
      <t>ゲン</t>
    </rPh>
    <rPh sb="95" eb="96">
      <t>ゴ</t>
    </rPh>
    <rPh sb="99" eb="100">
      <t>ヨコ</t>
    </rPh>
    <rPh sb="103" eb="105">
      <t>ルイジ</t>
    </rPh>
    <rPh sb="105" eb="107">
      <t>ダンタイ</t>
    </rPh>
    <rPh sb="108" eb="109">
      <t>オナ</t>
    </rPh>
    <rPh sb="110" eb="112">
      <t>スイジュン</t>
    </rPh>
    <rPh sb="118" eb="120">
      <t>キギョウ</t>
    </rPh>
    <rPh sb="120" eb="121">
      <t>サイ</t>
    </rPh>
    <rPh sb="121" eb="123">
      <t>ザンダカ</t>
    </rPh>
    <rPh sb="123" eb="124">
      <t>タイ</t>
    </rPh>
    <rPh sb="124" eb="126">
      <t>ジギョウ</t>
    </rPh>
    <rPh sb="126" eb="128">
      <t>キボ</t>
    </rPh>
    <rPh sb="128" eb="130">
      <t>ヒリツ</t>
    </rPh>
    <rPh sb="132" eb="134">
      <t>ネンネン</t>
    </rPh>
    <rPh sb="134" eb="136">
      <t>ゾウカ</t>
    </rPh>
    <rPh sb="136" eb="138">
      <t>ケイコウ</t>
    </rPh>
    <rPh sb="142" eb="144">
      <t>ルイジ</t>
    </rPh>
    <rPh sb="144" eb="146">
      <t>ダンタイ</t>
    </rPh>
    <rPh sb="148" eb="149">
      <t>タカ</t>
    </rPh>
    <rPh sb="151" eb="153">
      <t>ケンセツ</t>
    </rPh>
    <rPh sb="153" eb="155">
      <t>カイリョウ</t>
    </rPh>
    <rPh sb="156" eb="158">
      <t>ヨテイ</t>
    </rPh>
    <rPh sb="164" eb="166">
      <t>キギョウ</t>
    </rPh>
    <rPh sb="166" eb="167">
      <t>サイ</t>
    </rPh>
    <rPh sb="168" eb="170">
      <t>ザンダカ</t>
    </rPh>
    <rPh sb="171" eb="173">
      <t>チャクジツ</t>
    </rPh>
    <rPh sb="174" eb="175">
      <t>ヘ</t>
    </rPh>
    <rPh sb="178" eb="180">
      <t>ヒリツ</t>
    </rPh>
    <rPh sb="181" eb="183">
      <t>カイゼン</t>
    </rPh>
    <rPh sb="184" eb="185">
      <t>ツト</t>
    </rPh>
    <rPh sb="190" eb="192">
      <t>ケイヒ</t>
    </rPh>
    <rPh sb="192" eb="194">
      <t>カイシュウ</t>
    </rPh>
    <rPh sb="194" eb="195">
      <t>リツ</t>
    </rPh>
    <rPh sb="199" eb="200">
      <t>スウ</t>
    </rPh>
    <rPh sb="200" eb="201">
      <t>ネン</t>
    </rPh>
    <rPh sb="203" eb="204">
      <t>ヨコ</t>
    </rPh>
    <rPh sb="208" eb="210">
      <t>ルイジ</t>
    </rPh>
    <rPh sb="210" eb="212">
      <t>ダンタイ</t>
    </rPh>
    <rPh sb="214" eb="215">
      <t>タカ</t>
    </rPh>
    <rPh sb="219" eb="221">
      <t>オスイ</t>
    </rPh>
    <rPh sb="221" eb="223">
      <t>ショリ</t>
    </rPh>
    <rPh sb="223" eb="225">
      <t>ゲンカ</t>
    </rPh>
    <rPh sb="229" eb="230">
      <t>スウ</t>
    </rPh>
    <rPh sb="230" eb="231">
      <t>ネン</t>
    </rPh>
    <rPh sb="233" eb="234">
      <t>ヨコ</t>
    </rPh>
    <rPh sb="238" eb="240">
      <t>ルイジ</t>
    </rPh>
    <rPh sb="240" eb="242">
      <t>ダンタイ</t>
    </rPh>
    <rPh sb="244" eb="245">
      <t>ヒク</t>
    </rPh>
    <rPh sb="249" eb="251">
      <t>シセツ</t>
    </rPh>
    <rPh sb="251" eb="254">
      <t>リヨウリツ</t>
    </rPh>
    <rPh sb="256" eb="259">
      <t>ゼンネンド</t>
    </rPh>
    <rPh sb="261" eb="263">
      <t>ジャッカン</t>
    </rPh>
    <rPh sb="263" eb="265">
      <t>ゾウカ</t>
    </rPh>
    <rPh sb="270" eb="272">
      <t>ルイジ</t>
    </rPh>
    <rPh sb="272" eb="274">
      <t>ダンタイ</t>
    </rPh>
    <rPh sb="276" eb="277">
      <t>タカ</t>
    </rPh>
    <rPh sb="281" eb="284">
      <t>スイセンカ</t>
    </rPh>
    <rPh sb="284" eb="285">
      <t>リツ</t>
    </rPh>
    <rPh sb="287" eb="288">
      <t>ヨコ</t>
    </rPh>
    <rPh sb="290" eb="292">
      <t>ジョウキョウ</t>
    </rPh>
    <rPh sb="297" eb="299">
      <t>ルイジ</t>
    </rPh>
    <rPh sb="299" eb="301">
      <t>ダンタイ</t>
    </rPh>
    <rPh sb="303" eb="304">
      <t>タカ</t>
    </rPh>
    <phoneticPr fontId="4"/>
  </si>
  <si>
    <t>①有形固定資産減価償却率は年々増加しており、類似団体より高い水準である。
②管渠老朽化率は、未だ０％であり、供用開始から15年であるため耐用年数（50年）を超えている管渠はない。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3" eb="15">
      <t>ネンネン</t>
    </rPh>
    <rPh sb="15" eb="17">
      <t>ゾウカ</t>
    </rPh>
    <rPh sb="22" eb="24">
      <t>ルイジ</t>
    </rPh>
    <rPh sb="24" eb="26">
      <t>ダンタイ</t>
    </rPh>
    <rPh sb="28" eb="29">
      <t>タカ</t>
    </rPh>
    <rPh sb="30" eb="32">
      <t>スイジュン</t>
    </rPh>
    <phoneticPr fontId="4"/>
  </si>
  <si>
    <t>　経営の健全性・効率性については、使用料の増加及び水洗化率の向上はあまり見込めないため、小規模の処理施設においての効率的な維持管理方法等の検討を行い、経費の削減に努め、累積欠損金を減らしていかなければならない。また、今後は建設改良の計画がないため、着実に企業債残高を減らしていくことが大事である。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7" eb="60">
      <t>コウリツテキ</t>
    </rPh>
    <rPh sb="61" eb="63">
      <t>イジ</t>
    </rPh>
    <rPh sb="63" eb="65">
      <t>カンリ</t>
    </rPh>
    <rPh sb="65" eb="67">
      <t>ホウホウ</t>
    </rPh>
    <rPh sb="67" eb="68">
      <t>ナド</t>
    </rPh>
    <rPh sb="69" eb="71">
      <t>ケントウ</t>
    </rPh>
    <rPh sb="72" eb="73">
      <t>オコナ</t>
    </rPh>
    <rPh sb="75" eb="77">
      <t>ケイヒ</t>
    </rPh>
    <rPh sb="78" eb="80">
      <t>サクゲン</t>
    </rPh>
    <rPh sb="81" eb="82">
      <t>ツト</t>
    </rPh>
    <rPh sb="84" eb="86">
      <t>ルイセキ</t>
    </rPh>
    <rPh sb="86" eb="89">
      <t>ケッソンキン</t>
    </rPh>
    <rPh sb="90" eb="91">
      <t>ヘ</t>
    </rPh>
    <rPh sb="108" eb="110">
      <t>コンゴ</t>
    </rPh>
    <rPh sb="111" eb="113">
      <t>ケンセツ</t>
    </rPh>
    <rPh sb="113" eb="115">
      <t>カイリョウ</t>
    </rPh>
    <rPh sb="116" eb="118">
      <t>ケイカク</t>
    </rPh>
    <rPh sb="124" eb="126">
      <t>チャクジツ</t>
    </rPh>
    <rPh sb="127" eb="129">
      <t>キギョウ</t>
    </rPh>
    <rPh sb="129" eb="130">
      <t>サイ</t>
    </rPh>
    <rPh sb="130" eb="132">
      <t>ザンダカ</t>
    </rPh>
    <rPh sb="133" eb="134">
      <t>ヘ</t>
    </rPh>
    <rPh sb="142" eb="144">
      <t>ダイジ</t>
    </rPh>
    <rPh sb="150" eb="153">
      <t>ロウキュウカ</t>
    </rPh>
    <rPh sb="154" eb="156">
      <t>ジョウキョウ</t>
    </rPh>
    <rPh sb="172" eb="174">
      <t>ケイカク</t>
    </rPh>
    <rPh sb="175" eb="177">
      <t>サクテイ</t>
    </rPh>
    <rPh sb="182" eb="183">
      <t>モト</t>
    </rPh>
    <rPh sb="192" eb="194">
      <t>コウシン</t>
    </rPh>
    <rPh sb="195" eb="197">
      <t>カイゼン</t>
    </rPh>
    <rPh sb="197" eb="199">
      <t>コウジ</t>
    </rPh>
    <rPh sb="200" eb="201">
      <t>ト</t>
    </rPh>
    <rPh sb="202" eb="203">
      <t>ク</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</si>
</sst>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4E-460B-9127-8A9EC1F9FA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C4E-460B-9127-8A9EC1F9FA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49.59</c:v>
                </c:pt>
                <c:pt idx="1">
                  <c:v>47.97</c:v>
                </c:pt>
                <c:pt idx="2">
                  <c:v>43.9</c:v>
                </c:pt>
                <c:pt idx="3">
                  <c:v>45.53</c:v>
                </c:pt>
                <c:pt idx="4">
                  <c:v>47.15</c:v>
                </c:pt>
              </c:numCache>
            </c:numRef>
          </c:val>
          <c:extLst>
            <c:ext xmlns:c16="http://schemas.microsoft.com/office/drawing/2014/chart" uri="{C3380CC4-5D6E-409C-BE32-E72D297353CC}">
              <c16:uniqueId val="{00000000-E17F-460E-8FA8-EB15B867B4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35.340000000000003</c:v>
                </c:pt>
              </c:numCache>
            </c:numRef>
          </c:val>
          <c:smooth val="0"/>
          <c:extLst>
            <c:ext xmlns:c16="http://schemas.microsoft.com/office/drawing/2014/chart" uri="{C3380CC4-5D6E-409C-BE32-E72D297353CC}">
              <c16:uniqueId val="{00000001-E17F-460E-8FA8-EB15B867B4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98.59</c:v>
                </c:pt>
                <c:pt idx="1">
                  <c:v>98.28</c:v>
                </c:pt>
                <c:pt idx="2">
                  <c:v>98.23</c:v>
                </c:pt>
                <c:pt idx="3">
                  <c:v>98.23</c:v>
                </c:pt>
                <c:pt idx="4">
                  <c:v>98.13</c:v>
                </c:pt>
              </c:numCache>
            </c:numRef>
          </c:val>
          <c:extLst>
            <c:ext xmlns:c16="http://schemas.microsoft.com/office/drawing/2014/chart" uri="{C3380CC4-5D6E-409C-BE32-E72D297353CC}">
              <c16:uniqueId val="{00000000-F5B5-484F-A08B-434B8D6070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91.52</c:v>
                </c:pt>
              </c:numCache>
            </c:numRef>
          </c:val>
          <c:smooth val="0"/>
          <c:extLst>
            <c:ext xmlns:c16="http://schemas.microsoft.com/office/drawing/2014/chart" uri="{C3380CC4-5D6E-409C-BE32-E72D297353CC}">
              <c16:uniqueId val="{00000001-F5B5-484F-A08B-434B8D6070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93.09</c:v>
                </c:pt>
                <c:pt idx="1">
                  <c:v>93.81</c:v>
                </c:pt>
                <c:pt idx="2">
                  <c:v>94.72</c:v>
                </c:pt>
                <c:pt idx="3">
                  <c:v>95.26</c:v>
                </c:pt>
                <c:pt idx="4">
                  <c:v>96.27</c:v>
                </c:pt>
              </c:numCache>
            </c:numRef>
          </c:val>
          <c:extLst>
            <c:ext xmlns:c16="http://schemas.microsoft.com/office/drawing/2014/chart" uri="{C3380CC4-5D6E-409C-BE32-E72D297353CC}">
              <c16:uniqueId val="{00000000-49A8-4EC8-BCEF-D029ABE02C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100.51</c:v>
                </c:pt>
                <c:pt idx="1">
                  <c:v>98.17</c:v>
                </c:pt>
                <c:pt idx="2">
                  <c:v>100.48</c:v>
                </c:pt>
                <c:pt idx="3">
                  <c:v>94.96</c:v>
                </c:pt>
                <c:pt idx="4">
                  <c:v>91.26</c:v>
                </c:pt>
              </c:numCache>
            </c:numRef>
          </c:val>
          <c:smooth val="0"/>
          <c:extLst>
            <c:ext xmlns:c16="http://schemas.microsoft.com/office/drawing/2014/chart" uri="{C3380CC4-5D6E-409C-BE32-E72D297353CC}">
              <c16:uniqueId val="{00000001-49A8-4EC8-BCEF-D029ABE02C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30.09</c:v>
                </c:pt>
                <c:pt idx="1">
                  <c:v>32.74</c:v>
                </c:pt>
                <c:pt idx="2">
                  <c:v>35.380000000000003</c:v>
                </c:pt>
                <c:pt idx="3">
                  <c:v>38.03</c:v>
                </c:pt>
                <c:pt idx="4">
                  <c:v>40.67</c:v>
                </c:pt>
              </c:numCache>
            </c:numRef>
          </c:val>
          <c:extLst>
            <c:ext xmlns:c16="http://schemas.microsoft.com/office/drawing/2014/chart" uri="{C3380CC4-5D6E-409C-BE32-E72D297353CC}">
              <c16:uniqueId val="{00000000-C765-431A-9092-AFA5F48666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26.37</c:v>
                </c:pt>
                <c:pt idx="1">
                  <c:v>27.41</c:v>
                </c:pt>
                <c:pt idx="2">
                  <c:v>30.5</c:v>
                </c:pt>
                <c:pt idx="3">
                  <c:v>31.15</c:v>
                </c:pt>
                <c:pt idx="4">
                  <c:v>30.28</c:v>
                </c:pt>
              </c:numCache>
            </c:numRef>
          </c:val>
          <c:smooth val="0"/>
          <c:extLst>
            <c:ext xmlns:c16="http://schemas.microsoft.com/office/drawing/2014/chart" uri="{C3380CC4-5D6E-409C-BE32-E72D297353CC}">
              <c16:uniqueId val="{00000001-C765-431A-9092-AFA5F48666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6A-4DEA-A17C-4E4D9B13E0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6A-4DEA-A17C-4E4D9B13E0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2362.0500000000002</c:v>
                </c:pt>
                <c:pt idx="1">
                  <c:v>2387.77</c:v>
                </c:pt>
                <c:pt idx="2">
                  <c:v>2426.34</c:v>
                </c:pt>
                <c:pt idx="3">
                  <c:v>2510.59</c:v>
                </c:pt>
                <c:pt idx="4">
                  <c:v>2667.87</c:v>
                </c:pt>
              </c:numCache>
            </c:numRef>
          </c:val>
          <c:extLst>
            <c:ext xmlns:c16="http://schemas.microsoft.com/office/drawing/2014/chart" uri="{C3380CC4-5D6E-409C-BE32-E72D297353CC}">
              <c16:uniqueId val="{00000000-AB15-49E8-BECC-469FB0585E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1948.17</c:v>
                </c:pt>
                <c:pt idx="1">
                  <c:v>2103.21</c:v>
                </c:pt>
                <c:pt idx="2">
                  <c:v>2146.5100000000002</c:v>
                </c:pt>
                <c:pt idx="3">
                  <c:v>2162.27</c:v>
                </c:pt>
                <c:pt idx="4">
                  <c:v>1597.09</c:v>
                </c:pt>
              </c:numCache>
            </c:numRef>
          </c:val>
          <c:smooth val="0"/>
          <c:extLst>
            <c:ext xmlns:c16="http://schemas.microsoft.com/office/drawing/2014/chart" uri="{C3380CC4-5D6E-409C-BE32-E72D297353CC}">
              <c16:uniqueId val="{00000001-AB15-49E8-BECC-469FB0585E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101.13</c:v>
                </c:pt>
                <c:pt idx="1">
                  <c:v>99.48</c:v>
                </c:pt>
                <c:pt idx="2">
                  <c:v>97.8</c:v>
                </c:pt>
                <c:pt idx="3">
                  <c:v>95.88</c:v>
                </c:pt>
                <c:pt idx="4">
                  <c:v>94.1</c:v>
                </c:pt>
              </c:numCache>
            </c:numRef>
          </c:val>
          <c:extLst>
            <c:ext xmlns:c16="http://schemas.microsoft.com/office/drawing/2014/chart" uri="{C3380CC4-5D6E-409C-BE32-E72D297353CC}">
              <c16:uniqueId val="{00000000-BA0E-485A-BC97-C90041B9C0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112.6</c:v>
                </c:pt>
                <c:pt idx="1">
                  <c:v>113.57</c:v>
                </c:pt>
                <c:pt idx="2">
                  <c:v>125.88</c:v>
                </c:pt>
                <c:pt idx="3">
                  <c:v>86.34</c:v>
                </c:pt>
                <c:pt idx="4">
                  <c:v>88.56</c:v>
                </c:pt>
              </c:numCache>
            </c:numRef>
          </c:val>
          <c:smooth val="0"/>
          <c:extLst>
            <c:ext xmlns:c16="http://schemas.microsoft.com/office/drawing/2014/chart" uri="{C3380CC4-5D6E-409C-BE32-E72D297353CC}">
              <c16:uniqueId val="{00000001-BA0E-485A-BC97-C90041B9C0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3351.21</c:v>
                </c:pt>
                <c:pt idx="1">
                  <c:v>3521.49</c:v>
                </c:pt>
                <c:pt idx="2">
                  <c:v>3667.87</c:v>
                </c:pt>
                <c:pt idx="3">
                  <c:v>3719.35</c:v>
                </c:pt>
                <c:pt idx="4">
                  <c:v>3940.4</c:v>
                </c:pt>
              </c:numCache>
            </c:numRef>
          </c:val>
          <c:extLst>
            <c:ext xmlns:c16="http://schemas.microsoft.com/office/drawing/2014/chart" uri="{C3380CC4-5D6E-409C-BE32-E72D297353CC}">
              <c16:uniqueId val="{00000000-0BC4-4000-9491-3D33A14CD35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1837.88</c:v>
                </c:pt>
              </c:numCache>
            </c:numRef>
          </c:val>
          <c:smooth val="0"/>
          <c:extLst>
            <c:ext xmlns:c16="http://schemas.microsoft.com/office/drawing/2014/chart" uri="{C3380CC4-5D6E-409C-BE32-E72D297353CC}">
              <c16:uniqueId val="{00000001-0BC4-4000-9491-3D33A14CD35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53.89</c:v>
                </c:pt>
                <c:pt idx="1">
                  <c:v>51.99</c:v>
                </c:pt>
                <c:pt idx="2">
                  <c:v>51.7</c:v>
                </c:pt>
                <c:pt idx="3">
                  <c:v>50.91</c:v>
                </c:pt>
                <c:pt idx="4">
                  <c:v>49.17</c:v>
                </c:pt>
              </c:numCache>
            </c:numRef>
          </c:val>
          <c:extLst>
            <c:ext xmlns:c16="http://schemas.microsoft.com/office/drawing/2014/chart" uri="{C3380CC4-5D6E-409C-BE32-E72D297353CC}">
              <c16:uniqueId val="{00000000-6B06-4EA9-89E6-DC0818EE60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35.03</c:v>
                </c:pt>
              </c:numCache>
            </c:numRef>
          </c:val>
          <c:smooth val="0"/>
          <c:extLst>
            <c:ext xmlns:c16="http://schemas.microsoft.com/office/drawing/2014/chart" uri="{C3380CC4-5D6E-409C-BE32-E72D297353CC}">
              <c16:uniqueId val="{00000001-6B06-4EA9-89E6-DC0818EE60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413.89</c:v>
                </c:pt>
                <c:pt idx="1">
                  <c:v>388.32</c:v>
                </c:pt>
                <c:pt idx="2">
                  <c:v>389.95</c:v>
                </c:pt>
                <c:pt idx="3">
                  <c:v>397.19</c:v>
                </c:pt>
                <c:pt idx="4">
                  <c:v>409.09</c:v>
                </c:pt>
              </c:numCache>
            </c:numRef>
          </c:val>
          <c:extLst>
            <c:ext xmlns:c16="http://schemas.microsoft.com/office/drawing/2014/chart" uri="{C3380CC4-5D6E-409C-BE32-E72D297353CC}">
              <c16:uniqueId val="{00000000-DA93-43BB-BA7B-1968F402E8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525.22</c:v>
                </c:pt>
              </c:numCache>
            </c:numRef>
          </c:val>
          <c:smooth val="0"/>
          <c:extLst>
            <c:ext xmlns:c16="http://schemas.microsoft.com/office/drawing/2014/chart" uri="{C3380CC4-5D6E-409C-BE32-E72D297353CC}">
              <c16:uniqueId val="{00000001-DA93-43BB-BA7B-1968F402E8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十和田市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61717</v>
      </c>
      <c r="AM8" s="50"/>
      <c r="AN8" s="50"/>
      <c r="AO8" s="50"/>
      <c r="AP8" s="50"/>
      <c r="AQ8" s="50"/>
      <c r="AR8" s="50"/>
      <c r="AS8" s="50"/>
      <c r="AT8" s="45">
        <f>データ!T6</f>
        <v>725.65</v>
      </c>
      <c r="AU8" s="45"/>
      <c r="AV8" s="45"/>
      <c r="AW8" s="45"/>
      <c r="AX8" s="45"/>
      <c r="AY8" s="45"/>
      <c r="AZ8" s="45"/>
      <c r="BA8" s="45"/>
      <c r="BB8" s="45">
        <f>データ!U6</f>
        <v>85.05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-14.54</v>
      </c>
      <c r="J10" s="45"/>
      <c r="K10" s="45"/>
      <c r="L10" s="45"/>
      <c r="M10" s="45"/>
      <c r="N10" s="45"/>
      <c r="O10" s="45"/>
      <c r="P10" s="45">
        <f>データ!P6</f>
        <v>0.52</v>
      </c>
      <c r="Q10" s="45"/>
      <c r="R10" s="45"/>
      <c r="S10" s="45"/>
      <c r="T10" s="45"/>
      <c r="U10" s="45"/>
      <c r="V10" s="45"/>
      <c r="W10" s="45">
        <f>データ!Q6</f>
        <v>106.69</v>
      </c>
      <c r="X10" s="45"/>
      <c r="Y10" s="45"/>
      <c r="Z10" s="45"/>
      <c r="AA10" s="45"/>
      <c r="AB10" s="45"/>
      <c r="AC10" s="45"/>
      <c r="AD10" s="50">
        <f>データ!R6</f>
        <v>3972</v>
      </c>
      <c r="AE10" s="50"/>
      <c r="AF10" s="50"/>
      <c r="AG10" s="50"/>
      <c r="AH10" s="50"/>
      <c r="AI10" s="50"/>
      <c r="AJ10" s="50"/>
      <c r="AK10" s="2"/>
      <c r="AL10" s="50">
        <f>データ!V6</f>
        <v>320</v>
      </c>
      <c r="AM10" s="50"/>
      <c r="AN10" s="50"/>
      <c r="AO10" s="50"/>
      <c r="AP10" s="50"/>
      <c r="AQ10" s="50"/>
      <c r="AR10" s="50"/>
      <c r="AS10" s="50"/>
      <c r="AT10" s="45">
        <f>データ!W6</f>
        <v>0.24</v>
      </c>
      <c r="AU10" s="45"/>
      <c r="AV10" s="45"/>
      <c r="AW10" s="45"/>
      <c r="AX10" s="45"/>
      <c r="AY10" s="45"/>
      <c r="AZ10" s="45"/>
      <c r="BA10" s="45"/>
      <c r="BB10" s="45">
        <f>データ!X6</f>
        <v>1333.33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107</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108</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MHkmx8aGOOSTRcDSnymcqL80YlttmR1Whba7ZoxQpkfuuTdvhiJuHP+qsYnk1WqiqMicPt49WpUG5oLneEB5bQ==" saltValue="DQE+E7FCGxMOxFc0N+Vh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22063</v>
      </c>
      <c r="D6" s="33">
        <f t="shared" si="3"/>
        <v>46</v>
      </c>
      <c r="E6" s="33">
        <f t="shared" si="3"/>
        <v>17</v>
      </c>
      <c r="F6" s="33">
        <f t="shared" si="3"/>
        <v>9</v>
      </c>
      <c r="G6" s="33">
        <f t="shared" si="3"/>
        <v>0</v>
      </c>
      <c r="H6" s="33" t="str">
        <f t="shared" si="3"/>
        <v>青森県　十和田市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-14.54</v>
      </c>
      <c r="P6" s="34">
        <f t="shared" si="3"/>
        <v>0.52</v>
      </c>
      <c r="Q6" s="34">
        <f t="shared" si="3"/>
        <v>106.69</v>
      </c>
      <c r="R6" s="34">
        <f t="shared" si="3"/>
        <v>3972</v>
      </c>
      <c r="S6" s="34">
        <f t="shared" si="3"/>
        <v>61717</v>
      </c>
      <c r="T6" s="34">
        <f t="shared" si="3"/>
        <v>725.65</v>
      </c>
      <c r="U6" s="34">
        <f t="shared" si="3"/>
        <v>85.05</v>
      </c>
      <c r="V6" s="34">
        <f t="shared" si="3"/>
        <v>320</v>
      </c>
      <c r="W6" s="34">
        <f t="shared" si="3"/>
        <v>0.24</v>
      </c>
      <c r="X6" s="34">
        <f t="shared" si="3"/>
        <v>1333.33</v>
      </c>
      <c r="Y6" s="35">
        <f>IF(Y7="",NA(),Y7)</f>
        <v>93.09</v>
      </c>
      <c r="Z6" s="35">
        <f t="shared" ref="Z6:AH6" si="4">IF(Z7="",NA(),Z7)</f>
        <v>93.81</v>
      </c>
      <c r="AA6" s="35">
        <f t="shared" si="4"/>
        <v>94.72</v>
      </c>
      <c r="AB6" s="35">
        <f t="shared" si="4"/>
        <v>95.26</v>
      </c>
      <c r="AC6" s="35">
        <f t="shared" si="4"/>
        <v>96.27</v>
      </c>
      <c r="AD6" s="35">
        <f t="shared" si="4"/>
        <v>100.51</v>
      </c>
      <c r="AE6" s="35">
        <f t="shared" si="4"/>
        <v>98.17</v>
      </c>
      <c r="AF6" s="35">
        <f t="shared" si="4"/>
        <v>100.48</v>
      </c>
      <c r="AG6" s="35">
        <f t="shared" si="4"/>
        <v>94.96</v>
      </c>
      <c r="AH6" s="35">
        <f t="shared" si="4"/>
        <v>91.26</v>
      </c>
      <c r="AI6" s="34" t="str">
        <f>IF(AI7="","",IF(AI7="-","【-】","【"&amp;SUBSTITUTE(TEXT(AI7,"#,##0.00"),"-","△")&amp;"】"))</f>
        <v>【91.74】</v>
      </c>
      <c r="AJ6" s="35">
        <f>IF(AJ7="",NA(),AJ7)</f>
        <v>2362.0500000000002</v>
      </c>
      <c r="AK6" s="35">
        <f t="shared" ref="AK6:AS6" si="5">IF(AK7="",NA(),AK7)</f>
        <v>2387.77</v>
      </c>
      <c r="AL6" s="35">
        <f t="shared" si="5"/>
        <v>2426.34</v>
      </c>
      <c r="AM6" s="35">
        <f t="shared" si="5"/>
        <v>2510.59</v>
      </c>
      <c r="AN6" s="35">
        <f t="shared" si="5"/>
        <v>2667.87</v>
      </c>
      <c r="AO6" s="35">
        <f t="shared" si="5"/>
        <v>1948.17</v>
      </c>
      <c r="AP6" s="35">
        <f t="shared" si="5"/>
        <v>2103.21</v>
      </c>
      <c r="AQ6" s="35">
        <f t="shared" si="5"/>
        <v>2146.5100000000002</v>
      </c>
      <c r="AR6" s="35">
        <f t="shared" si="5"/>
        <v>2162.27</v>
      </c>
      <c r="AS6" s="35">
        <f t="shared" si="5"/>
        <v>1597.09</v>
      </c>
      <c r="AT6" s="34" t="str">
        <f>IF(AT7="","",IF(AT7="-","【-】","【"&amp;SUBSTITUTE(TEXT(AT7,"#,##0.00"),"-","△")&amp;"】"))</f>
        <v>【1,484.74】</v>
      </c>
      <c r="AU6" s="35">
        <f>IF(AU7="",NA(),AU7)</f>
        <v>101.13</v>
      </c>
      <c r="AV6" s="35">
        <f t="shared" ref="AV6:BD6" si="6">IF(AV7="",NA(),AV7)</f>
        <v>99.48</v>
      </c>
      <c r="AW6" s="35">
        <f t="shared" si="6"/>
        <v>97.8</v>
      </c>
      <c r="AX6" s="35">
        <f t="shared" si="6"/>
        <v>95.88</v>
      </c>
      <c r="AY6" s="35">
        <f t="shared" si="6"/>
        <v>94.1</v>
      </c>
      <c r="AZ6" s="35">
        <f t="shared" si="6"/>
        <v>112.6</v>
      </c>
      <c r="BA6" s="35">
        <f t="shared" si="6"/>
        <v>113.57</v>
      </c>
      <c r="BB6" s="35">
        <f t="shared" si="6"/>
        <v>125.88</v>
      </c>
      <c r="BC6" s="35">
        <f t="shared" si="6"/>
        <v>86.34</v>
      </c>
      <c r="BD6" s="35">
        <f t="shared" si="6"/>
        <v>88.56</v>
      </c>
      <c r="BE6" s="34" t="str">
        <f>IF(BE7="","",IF(BE7="-","【-】","【"&amp;SUBSTITUTE(TEXT(BE7,"#,##0.00"),"-","△")&amp;"】"))</f>
        <v>【91.02】</v>
      </c>
      <c r="BF6" s="35">
        <f>IF(BF7="",NA(),BF7)</f>
        <v>3351.21</v>
      </c>
      <c r="BG6" s="35">
        <f t="shared" ref="BG6:BO6" si="7">IF(BG7="",NA(),BG7)</f>
        <v>3521.49</v>
      </c>
      <c r="BH6" s="35">
        <f t="shared" si="7"/>
        <v>3667.87</v>
      </c>
      <c r="BI6" s="35">
        <f t="shared" si="7"/>
        <v>3719.35</v>
      </c>
      <c r="BJ6" s="35">
        <f t="shared" si="7"/>
        <v>3940.4</v>
      </c>
      <c r="BK6" s="35">
        <f t="shared" si="7"/>
        <v>2784</v>
      </c>
      <c r="BL6" s="35">
        <f t="shared" si="7"/>
        <v>3188.44</v>
      </c>
      <c r="BM6" s="35">
        <f t="shared" si="7"/>
        <v>4170.3999999999996</v>
      </c>
      <c r="BN6" s="35">
        <f t="shared" si="7"/>
        <v>2559.94</v>
      </c>
      <c r="BO6" s="35">
        <f t="shared" si="7"/>
        <v>1837.88</v>
      </c>
      <c r="BP6" s="34" t="str">
        <f>IF(BP7="","",IF(BP7="-","【-】","【"&amp;SUBSTITUTE(TEXT(BP7,"#,##0.00"),"-","△")&amp;"】"))</f>
        <v>【1,937.22】</v>
      </c>
      <c r="BQ6" s="35">
        <f>IF(BQ7="",NA(),BQ7)</f>
        <v>53.89</v>
      </c>
      <c r="BR6" s="35">
        <f t="shared" ref="BR6:BZ6" si="8">IF(BR7="",NA(),BR7)</f>
        <v>51.99</v>
      </c>
      <c r="BS6" s="35">
        <f t="shared" si="8"/>
        <v>51.7</v>
      </c>
      <c r="BT6" s="35">
        <f t="shared" si="8"/>
        <v>50.91</v>
      </c>
      <c r="BU6" s="35">
        <f t="shared" si="8"/>
        <v>49.17</v>
      </c>
      <c r="BV6" s="35">
        <f t="shared" si="8"/>
        <v>29.21</v>
      </c>
      <c r="BW6" s="35">
        <f t="shared" si="8"/>
        <v>26.47</v>
      </c>
      <c r="BX6" s="35">
        <f t="shared" si="8"/>
        <v>32.14</v>
      </c>
      <c r="BY6" s="35">
        <f t="shared" si="8"/>
        <v>37.82</v>
      </c>
      <c r="BZ6" s="35">
        <f t="shared" si="8"/>
        <v>35.03</v>
      </c>
      <c r="CA6" s="34" t="str">
        <f>IF(CA7="","",IF(CA7="-","【-】","【"&amp;SUBSTITUTE(TEXT(CA7,"#,##0.00"),"-","△")&amp;"】"))</f>
        <v>【35.30】</v>
      </c>
      <c r="CB6" s="35">
        <f>IF(CB7="",NA(),CB7)</f>
        <v>413.89</v>
      </c>
      <c r="CC6" s="35">
        <f t="shared" ref="CC6:CK6" si="9">IF(CC7="",NA(),CC7)</f>
        <v>388.32</v>
      </c>
      <c r="CD6" s="35">
        <f t="shared" si="9"/>
        <v>389.95</v>
      </c>
      <c r="CE6" s="35">
        <f t="shared" si="9"/>
        <v>397.19</v>
      </c>
      <c r="CF6" s="35">
        <f t="shared" si="9"/>
        <v>409.09</v>
      </c>
      <c r="CG6" s="35">
        <f t="shared" si="9"/>
        <v>620.01</v>
      </c>
      <c r="CH6" s="35">
        <f t="shared" si="9"/>
        <v>688.46</v>
      </c>
      <c r="CI6" s="35">
        <f t="shared" si="9"/>
        <v>562.9</v>
      </c>
      <c r="CJ6" s="35">
        <f t="shared" si="9"/>
        <v>482.51</v>
      </c>
      <c r="CK6" s="35">
        <f t="shared" si="9"/>
        <v>525.22</v>
      </c>
      <c r="CL6" s="34" t="str">
        <f>IF(CL7="","",IF(CL7="-","【-】","【"&amp;SUBSTITUTE(TEXT(CL7,"#,##0.00"),"-","△")&amp;"】"))</f>
        <v>【521.14】</v>
      </c>
      <c r="CM6" s="35">
        <f>IF(CM7="",NA(),CM7)</f>
        <v>49.59</v>
      </c>
      <c r="CN6" s="35">
        <f t="shared" ref="CN6:CV6" si="10">IF(CN7="",NA(),CN7)</f>
        <v>47.97</v>
      </c>
      <c r="CO6" s="35">
        <f t="shared" si="10"/>
        <v>43.9</v>
      </c>
      <c r="CP6" s="35">
        <f t="shared" si="10"/>
        <v>45.53</v>
      </c>
      <c r="CQ6" s="35">
        <f t="shared" si="10"/>
        <v>47.15</v>
      </c>
      <c r="CR6" s="35">
        <f t="shared" si="10"/>
        <v>43.1</v>
      </c>
      <c r="CS6" s="35">
        <f t="shared" si="10"/>
        <v>40.96</v>
      </c>
      <c r="CT6" s="35">
        <f t="shared" si="10"/>
        <v>39.450000000000003</v>
      </c>
      <c r="CU6" s="35">
        <f t="shared" si="10"/>
        <v>39.15</v>
      </c>
      <c r="CV6" s="35">
        <f t="shared" si="10"/>
        <v>35.340000000000003</v>
      </c>
      <c r="CW6" s="34" t="str">
        <f>IF(CW7="","",IF(CW7="-","【-】","【"&amp;SUBSTITUTE(TEXT(CW7,"#,##0.00"),"-","△")&amp;"】"))</f>
        <v>【35.75】</v>
      </c>
      <c r="CX6" s="35">
        <f>IF(CX7="",NA(),CX7)</f>
        <v>98.59</v>
      </c>
      <c r="CY6" s="35">
        <f t="shared" ref="CY6:DG6" si="11">IF(CY7="",NA(),CY7)</f>
        <v>98.28</v>
      </c>
      <c r="CZ6" s="35">
        <f t="shared" si="11"/>
        <v>98.23</v>
      </c>
      <c r="DA6" s="35">
        <f t="shared" si="11"/>
        <v>98.23</v>
      </c>
      <c r="DB6" s="35">
        <f t="shared" si="11"/>
        <v>98.13</v>
      </c>
      <c r="DC6" s="35">
        <f t="shared" si="11"/>
        <v>88.02</v>
      </c>
      <c r="DD6" s="35">
        <f t="shared" si="11"/>
        <v>90.64</v>
      </c>
      <c r="DE6" s="35">
        <f t="shared" si="11"/>
        <v>90.48</v>
      </c>
      <c r="DF6" s="35">
        <f t="shared" si="11"/>
        <v>89.54</v>
      </c>
      <c r="DG6" s="35">
        <f t="shared" si="11"/>
        <v>91.52</v>
      </c>
      <c r="DH6" s="34" t="str">
        <f>IF(DH7="","",IF(DH7="-","【-】","【"&amp;SUBSTITUTE(TEXT(DH7,"#,##0.00"),"-","△")&amp;"】"))</f>
        <v>【90.51】</v>
      </c>
      <c r="DI6" s="35">
        <f>IF(DI7="",NA(),DI7)</f>
        <v>30.09</v>
      </c>
      <c r="DJ6" s="35">
        <f t="shared" ref="DJ6:DR6" si="12">IF(DJ7="",NA(),DJ7)</f>
        <v>32.74</v>
      </c>
      <c r="DK6" s="35">
        <f t="shared" si="12"/>
        <v>35.380000000000003</v>
      </c>
      <c r="DL6" s="35">
        <f t="shared" si="12"/>
        <v>38.03</v>
      </c>
      <c r="DM6" s="35">
        <f t="shared" si="12"/>
        <v>40.67</v>
      </c>
      <c r="DN6" s="35">
        <f t="shared" si="12"/>
        <v>26.37</v>
      </c>
      <c r="DO6" s="35">
        <f t="shared" si="12"/>
        <v>27.41</v>
      </c>
      <c r="DP6" s="35">
        <f t="shared" si="12"/>
        <v>30.5</v>
      </c>
      <c r="DQ6" s="35">
        <f t="shared" si="12"/>
        <v>31.15</v>
      </c>
      <c r="DR6" s="35">
        <f t="shared" si="12"/>
        <v>30.28</v>
      </c>
      <c r="DS6" s="34" t="str">
        <f>IF(DS7="","",IF(DS7="-","【-】","【"&amp;SUBSTITUTE(TEXT(DS7,"#,##0.00"),"-","△")&amp;"】"))</f>
        <v>【30.23】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8" s="36" customFormat="1" x14ac:dyDescent="0.15">
      <c r="A7" s="28"/>
      <c r="B7" s="37">
        <v>2018</v>
      </c>
      <c r="C7" s="37">
        <v>22063</v>
      </c>
      <c r="D7" s="37">
        <v>46</v>
      </c>
      <c r="E7" s="37">
        <v>17</v>
      </c>
      <c r="F7" s="37">
        <v>9</v>
      </c>
      <c r="G7" s="37">
        <v>0</v>
      </c>
      <c r="H7" s="37" t="s">
        <v>95</v>
      </c>
      <c r="I7" s="37" t="s">
        <v>96</v>
      </c>
      <c r="J7" s="37" t="s">
        <v>97</v>
      </c>
      <c r="K7" s="37" t="s">
        <v>98</v>
      </c>
      <c r="L7" s="37" t="s">
        <v>99</v>
      </c>
      <c r="M7" s="37" t="s">
        <v>100</v>
      </c>
      <c r="N7" s="38" t="s">
        <v>101</v>
      </c>
      <c r="O7" s="38">
        <v>-14.54</v>
      </c>
      <c r="P7" s="38">
        <v>0.52</v>
      </c>
      <c r="Q7" s="38">
        <v>106.69</v>
      </c>
      <c r="R7" s="38">
        <v>3972</v>
      </c>
      <c r="S7" s="38">
        <v>61717</v>
      </c>
      <c r="T7" s="38">
        <v>725.65</v>
      </c>
      <c r="U7" s="38">
        <v>85.05</v>
      </c>
      <c r="V7" s="38">
        <v>320</v>
      </c>
      <c r="W7" s="38">
        <v>0.24</v>
      </c>
      <c r="X7" s="38">
        <v>1333.33</v>
      </c>
      <c r="Y7" s="38">
        <v>93.09</v>
      </c>
      <c r="Z7" s="38">
        <v>93.81</v>
      </c>
      <c r="AA7" s="38">
        <v>94.72</v>
      </c>
      <c r="AB7" s="38">
        <v>95.26</v>
      </c>
      <c r="AC7" s="38">
        <v>96.27</v>
      </c>
      <c r="AD7" s="38">
        <v>100.51</v>
      </c>
      <c r="AE7" s="38">
        <v>98.17</v>
      </c>
      <c r="AF7" s="38">
        <v>100.48</v>
      </c>
      <c r="AG7" s="38">
        <v>94.96</v>
      </c>
      <c r="AH7" s="38">
        <v>91.26</v>
      </c>
      <c r="AI7" s="38">
        <v>91.74</v>
      </c>
      <c r="AJ7" s="38">
        <v>2362.0500000000002</v>
      </c>
      <c r="AK7" s="38">
        <v>2387.77</v>
      </c>
      <c r="AL7" s="38">
        <v>2426.34</v>
      </c>
      <c r="AM7" s="38">
        <v>2510.59</v>
      </c>
      <c r="AN7" s="38">
        <v>2667.87</v>
      </c>
      <c r="AO7" s="38">
        <v>1948.17</v>
      </c>
      <c r="AP7" s="38">
        <v>2103.21</v>
      </c>
      <c r="AQ7" s="38">
        <v>2146.5100000000002</v>
      </c>
      <c r="AR7" s="38">
        <v>2162.27</v>
      </c>
      <c r="AS7" s="38">
        <v>1597.09</v>
      </c>
      <c r="AT7" s="38">
        <v>1484.74</v>
      </c>
      <c r="AU7" s="38">
        <v>101.13</v>
      </c>
      <c r="AV7" s="38">
        <v>99.48</v>
      </c>
      <c r="AW7" s="38">
        <v>97.8</v>
      </c>
      <c r="AX7" s="38">
        <v>95.88</v>
      </c>
      <c r="AY7" s="38">
        <v>94.1</v>
      </c>
      <c r="AZ7" s="38">
        <v>112.6</v>
      </c>
      <c r="BA7" s="38">
        <v>113.57</v>
      </c>
      <c r="BB7" s="38">
        <v>125.88</v>
      </c>
      <c r="BC7" s="38">
        <v>86.34</v>
      </c>
      <c r="BD7" s="38">
        <v>88.56</v>
      </c>
      <c r="BE7" s="38">
        <v>91.02</v>
      </c>
      <c r="BF7" s="38">
        <v>3351.21</v>
      </c>
      <c r="BG7" s="38">
        <v>3521.49</v>
      </c>
      <c r="BH7" s="38">
        <v>3667.87</v>
      </c>
      <c r="BI7" s="38">
        <v>3719.35</v>
      </c>
      <c r="BJ7" s="38">
        <v>3940.4</v>
      </c>
      <c r="BK7" s="38">
        <v>2784</v>
      </c>
      <c r="BL7" s="38">
        <v>3188.44</v>
      </c>
      <c r="BM7" s="38">
        <v>4170.3999999999996</v>
      </c>
      <c r="BN7" s="38">
        <v>2559.94</v>
      </c>
      <c r="BO7" s="38">
        <v>1837.88</v>
      </c>
      <c r="BP7" s="38">
        <v>1937.22</v>
      </c>
      <c r="BQ7" s="38">
        <v>53.89</v>
      </c>
      <c r="BR7" s="38">
        <v>51.99</v>
      </c>
      <c r="BS7" s="38">
        <v>51.7</v>
      </c>
      <c r="BT7" s="38">
        <v>50.91</v>
      </c>
      <c r="BU7" s="38">
        <v>49.17</v>
      </c>
      <c r="BV7" s="38">
        <v>29.21</v>
      </c>
      <c r="BW7" s="38">
        <v>26.47</v>
      </c>
      <c r="BX7" s="38">
        <v>32.14</v>
      </c>
      <c r="BY7" s="38">
        <v>37.82</v>
      </c>
      <c r="BZ7" s="38">
        <v>35.03</v>
      </c>
      <c r="CA7" s="38">
        <v>35.299999999999997</v>
      </c>
      <c r="CB7" s="38">
        <v>413.89</v>
      </c>
      <c r="CC7" s="38">
        <v>388.32</v>
      </c>
      <c r="CD7" s="38">
        <v>389.95</v>
      </c>
      <c r="CE7" s="38">
        <v>397.19</v>
      </c>
      <c r="CF7" s="38">
        <v>409.09</v>
      </c>
      <c r="CG7" s="38">
        <v>620.01</v>
      </c>
      <c r="CH7" s="38">
        <v>688.46</v>
      </c>
      <c r="CI7" s="38">
        <v>562.9</v>
      </c>
      <c r="CJ7" s="38">
        <v>482.51</v>
      </c>
      <c r="CK7" s="38">
        <v>525.22</v>
      </c>
      <c r="CL7" s="38">
        <v>521.14</v>
      </c>
      <c r="CM7" s="38">
        <v>49.59</v>
      </c>
      <c r="CN7" s="38">
        <v>47.97</v>
      </c>
      <c r="CO7" s="38">
        <v>43.9</v>
      </c>
      <c r="CP7" s="38">
        <v>45.53</v>
      </c>
      <c r="CQ7" s="38">
        <v>47.15</v>
      </c>
      <c r="CR7" s="38">
        <v>43.1</v>
      </c>
      <c r="CS7" s="38">
        <v>40.96</v>
      </c>
      <c r="CT7" s="38">
        <v>39.450000000000003</v>
      </c>
      <c r="CU7" s="38">
        <v>39.15</v>
      </c>
      <c r="CV7" s="38">
        <v>35.340000000000003</v>
      </c>
      <c r="CW7" s="38">
        <v>35.75</v>
      </c>
      <c r="CX7" s="38">
        <v>98.59</v>
      </c>
      <c r="CY7" s="38">
        <v>98.28</v>
      </c>
      <c r="CZ7" s="38">
        <v>98.23</v>
      </c>
      <c r="DA7" s="38">
        <v>98.23</v>
      </c>
      <c r="DB7" s="38">
        <v>98.13</v>
      </c>
      <c r="DC7" s="38">
        <v>88.02</v>
      </c>
      <c r="DD7" s="38">
        <v>90.64</v>
      </c>
      <c r="DE7" s="38">
        <v>90.48</v>
      </c>
      <c r="DF7" s="38">
        <v>89.54</v>
      </c>
      <c r="DG7" s="38">
        <v>91.52</v>
      </c>
      <c r="DH7" s="38">
        <v>90.51</v>
      </c>
      <c r="DI7" s="38">
        <v>30.09</v>
      </c>
      <c r="DJ7" s="38">
        <v>32.74</v>
      </c>
      <c r="DK7" s="38">
        <v>35.380000000000003</v>
      </c>
      <c r="DL7" s="38">
        <v>38.03</v>
      </c>
      <c r="DM7" s="38">
        <v>40.67</v>
      </c>
      <c r="DN7" s="38">
        <v>26.37</v>
      </c>
      <c r="DO7" s="38">
        <v>27.41</v>
      </c>
      <c r="DP7" s="38">
        <v>30.5</v>
      </c>
      <c r="DQ7" s="38">
        <v>31.15</v>
      </c>
      <c r="DR7" s="38">
        <v>30.28</v>
      </c>
      <c r="DS7" s="38">
        <v>30.23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0.51</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2020-02-03T23:51:25Z</cp:lastPrinted>
  <dcterms:created xsi:type="dcterms:W3CDTF">2019-12-05T04:56:38Z</dcterms:created>
  <dcterms:modified xsi:type="dcterms:W3CDTF">2020-02-04T00:02:18Z</dcterms:modified>
  <cp:category/>
</cp:coreProperties>
</file>