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70500\Desktop\【経営比較分析表】作業中\"/>
    </mc:Choice>
  </mc:AlternateContent>
  <workbookProtection workbookAlgorithmName="SHA-512" workbookHashValue="vYZUQxHtjpsI1Fn+HVg7fzXg8VBR1/y+ARCdRUNl2weVqiBHoXuEVskhArXn1yeR3z8+AThFvBhpk8Q1JiHxDQ==" workbookSaltValue="gYSINNPH8vBRzfvJFAZIP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 r="D10" i="5" l="1"/>
  <c r="C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<sst xmlns="http://schemas.openxmlformats.org/spreadsheetml/2006/main" count="220" uniqueCount="107">
  <si>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</si>
  <si>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</si>
  <si>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</si>
  <si>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</si>
  <si>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</si>
  <si>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</si>
  <si>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</si>
  <si>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</si>
  <si>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</si>
  <si>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</si>
  <si>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</si>
  <si>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</si>
  <si>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</si>
  <si>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</si>
  <si>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</si>
  <si>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</si>
  <si>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</si>
  <si>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</si>
  <si>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</si>
  <si>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</si>
  <si>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</si>
  <si>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</si>
  <si>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</si>
  <si>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</si>
  <si>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</si>
  <si>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</si>
  <si>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</si>
  <si>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</si>
  <si>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</si>
  <si>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</si>
  <si>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</si>
  <si>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</si>
  <si>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</si>
  <si>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</si>
  <si>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</si>
  <si>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</si>
  <si>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</si>
  <si>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</si>
  <si>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</si>
  <si>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</si>
  <si>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</si>
  <si>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</si>
  <si>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</si>
  <si>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</si>
  <si>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</si>
  <si>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</si>
  <si>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</si>
  <si>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</si>
  <si>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</si>
  <si>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</si>
  <si>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</si>
  <si>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</si>
  <si>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</si>
  <si>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</si>
  <si>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</si>
  <si>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</si>
  <si>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</si>
  <si>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</si>
  <si>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</si>
  <si>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</si>
  <si>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</si>
  <si>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</si>
  <si>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</si>
  <si>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</si>
  <si>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</si>
  <si>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</si>
  <si>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</si>
  <si>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</si>
  <si>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</si>
  <si>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</si>
  <si>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</si>
  <si>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</si>
  <si>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</si>
  <si>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</si>
  <si>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</si>
  <si>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</si>
  <si>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</si>
  <si>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</si>
  <si>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</si>
  <si>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</si>
  <si>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</si>
  <si>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</si>
  <si>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</si>
  <si>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</si>
  <si>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</si>
  <si>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</si>
  <si>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</si>
  <si>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</si>
  <si>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</si>
  <si>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</si>
  <si>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</si>
  <si>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</si>
  <si>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</si>
  <si>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</si>
  <si>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</si>
  <si>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</si>
  <si>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</si>
  <si>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</si>
  <si>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</si>
  <si>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</si>
  <si>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</si>
  <si>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</si>
  <si>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</si>
  <si>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</si>
  <si>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本市の管路布設延長は、民間開発の活発化により昭和50年代に布設された管路の割合が高い状況にあり、管の経年化率が今後も高まる傾向にあります。
「管路経年化率」は類似団体平均より上昇傾向も高い状況であることから、管路の更新につきましても、最重要課題の一つであると認識して取り組みを進めたところ、平成30年度の「管路更新率」は、類似団体平均及び昨年度更新率を上回りました。
　経年化率を低下させるためには、現在よりもはるかに多い投資規模が必要となることから、水道管の実使用年数の考え方、更新計画の見直し、財政計画等様々な課題を複合的にとらえ、限られた財源のなかで、効率的な実施に努めます。</t>
    <rPh sb="169" eb="170">
      <t>オヨ</t>
    </rPh>
    <rPh sb="171" eb="174">
      <t>サクネンド</t>
    </rPh>
    <rPh sb="174" eb="176">
      <t>コウシン</t>
    </rPh>
    <rPh sb="176" eb="177">
      <t>リツ</t>
    </rPh>
    <phoneticPr fontId="4"/>
  </si>
  <si>
    <t xml:space="preserve"> 　経営の健全性については、平成29年度に比べて、若干の増減はあるものの、概ね堅調であると認識しています。「経常収支比率」及び「料金回収率」の改善、また「給水原価」が下降していることは、給水収益が減少傾向にある中で維持管理費等が減少していることを示しています。給水収益は給水人口の減少等により、今後も減収が続くものと考えられることから、費用面では更なる経費の削減を、収入面では給水収益以外の収入についても適正確保に努めるなどして、健全性を堅持します。
　経営の効率性については、今後の水需要の低下と減収を踏まえ、施設のダウンサイジングや統廃合等を検討します。
　「有収率」に関しては、管の老朽化が進んでいることもあり、類似団体平均を下回っているものの、昨年度より改善しています。更なる改善策として、計画期間を平成28年度から令和2年度までとする漏水防止対策事業を実施し、有効的な手段の調査・検討を行っているところです。また、平成29年度から令和3年度までの配水管整備事業での計画に基づく管路の更新を進めているほか、平成30年度から実施している、老朽塩化ビニル給水管改修事業を引き続き行うなど、有収率の向上を図り、更なる効率性に努めます。</t>
    <rPh sb="71" eb="73">
      <t>カイゼン</t>
    </rPh>
    <rPh sb="83" eb="85">
      <t>カコウ</t>
    </rPh>
    <rPh sb="114" eb="116">
      <t>ゲンショウ</t>
    </rPh>
    <rPh sb="173" eb="174">
      <t>サラ</t>
    </rPh>
    <rPh sb="268" eb="271">
      <t>トウハイゴウ</t>
    </rPh>
    <rPh sb="326" eb="329">
      <t>サクネンド</t>
    </rPh>
    <rPh sb="331" eb="333">
      <t>カイゼン</t>
    </rPh>
    <rPh sb="339" eb="340">
      <t>サラ</t>
    </rPh>
    <rPh sb="342" eb="344">
      <t>カイゼン</t>
    </rPh>
    <rPh sb="362" eb="364">
      <t>レイワ</t>
    </rPh>
    <rPh sb="420" eb="422">
      <t>レイワ</t>
    </rPh>
    <rPh sb="465" eb="467">
      <t>ジッシ</t>
    </rPh>
    <rPh sb="487" eb="488">
      <t>ヒ</t>
    </rPh>
    <rPh sb="489" eb="490">
      <t>ツヅ</t>
    </rPh>
    <rPh sb="491" eb="492">
      <t>オコナ</t>
    </rPh>
    <phoneticPr fontId="4"/>
  </si>
  <si>
    <t>　現時点では概ね堅調な経営状況ではあるものの、更新計画を適時適切に見直したうえで計画的に推進して行くこととしています。また、今後の給水収益の減少を見据え、施設のダウンサイジングや統廃合等を検討し、更なる経費の削減、企業債残高の低減等により、老朽施設の更新、老朽管の更新への効率的な財源配分に努め、経営基盤の強化を図ります。</t>
    <rPh sb="89" eb="92">
      <t>トウハイゴウ</t>
    </rPh>
    <rPh sb="98" eb="99">
      <t>サラ</t>
    </rPh>
    <rPh sb="101" eb="103">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</si>
</sst>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0.76</c:v>
                </c:pt>
                <c:pt idx="1">
                  <c:v>0.7</c:v>
                </c:pt>
                <c:pt idx="2">
                  <c:v>1.21</c:v>
                </c:pt>
                <c:pt idx="3">
                  <c:v>1.08</c:v>
                </c:pt>
                <c:pt idx="4">
                  <c:v>1.1599999999999999</c:v>
                </c:pt>
              </c:numCache>
            </c:numRef>
          </c:val>
          <c:extLst xmlns:c16r2="http://schemas.microsoft.com/office/drawing/2015/06/chart">
            <c:ext xmlns:c16="http://schemas.microsoft.com/office/drawing/2014/chart" uri="{C3380CC4-5D6E-409C-BE32-E72D297353CC}">
              <c16:uniqueId val="{00000000-8010-4C51-A4FA-842BB2A4D828}"/>
            </c:ext>
          </c:extLst>
        </c:ser>
        <c:dLbls>
          <c:showLegendKey val="0"/>
          <c:showVal val="0"/>
          <c:showCatName val="0"/>
          <c:showSerName val="0"/>
          <c:showPercent val="0"/>
          <c:showBubbleSize val="0"/>
        </c:dLbls>
        <c:gapWidth val="150"/>
        <c:axId val="623368768"/>
        <c:axId val="62336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8010-4C51-A4FA-842BB2A4D828}"/>
            </c:ext>
          </c:extLst>
        </c:ser>
        <c:dLbls>
          <c:showLegendKey val="0"/>
          <c:showVal val="0"/>
          <c:showCatName val="0"/>
          <c:showSerName val="0"/>
          <c:showPercent val="0"/>
          <c:showBubbleSize val="0"/>
        </c:dLbls>
        <c:marker val="1"/>
        <c:smooth val="0"/>
        <c:axId val="623368768"/>
        <c:axId val="623362888"/>
      </c:lineChart>
      <c:dateAx>
        <c:axId val="623368768"/>
        <c:scaling>
          <c:orientation val="minMax"/>
        </c:scaling>
        <c:delete val="1"/>
        <c:axPos val="b"/>
        <c:numFmt formatCode="ge" sourceLinked="1"/>
        <c:majorTickMark val="none"/>
        <c:minorTickMark val="none"/>
        <c:tickLblPos val="none"/>
        <c:crossAx val="623362888"/>
        <c:crosses val="autoZero"/>
        <c:auto val="1"/>
        <c:lblOffset val="100"/>
        <c:baseTimeUnit val="years"/>
      </c:dateAx>
      <c:valAx>
        <c:axId val="62336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3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50.9</c:v>
                </c:pt>
                <c:pt idx="1">
                  <c:v>50.39</c:v>
                </c:pt>
                <c:pt idx="2">
                  <c:v>51.1</c:v>
                </c:pt>
                <c:pt idx="3">
                  <c:v>51.44</c:v>
                </c:pt>
                <c:pt idx="4">
                  <c:v>50.06</c:v>
                </c:pt>
              </c:numCache>
            </c:numRef>
          </c:val>
          <c:extLst xmlns:c16r2="http://schemas.microsoft.com/office/drawing/2015/06/chart">
            <c:ext xmlns:c16="http://schemas.microsoft.com/office/drawing/2014/chart" uri="{C3380CC4-5D6E-409C-BE32-E72D297353CC}">
              <c16:uniqueId val="{00000000-0062-477A-81A1-F6266B9104B5}"/>
            </c:ext>
          </c:extLst>
        </c:ser>
        <c:dLbls>
          <c:showLegendKey val="0"/>
          <c:showVal val="0"/>
          <c:showCatName val="0"/>
          <c:showSerName val="0"/>
          <c:showPercent val="0"/>
          <c:showBubbleSize val="0"/>
        </c:dLbls>
        <c:gapWidth val="150"/>
        <c:axId val="471314264"/>
        <c:axId val="47131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0062-477A-81A1-F6266B9104B5}"/>
            </c:ext>
          </c:extLst>
        </c:ser>
        <c:dLbls>
          <c:showLegendKey val="0"/>
          <c:showVal val="0"/>
          <c:showCatName val="0"/>
          <c:showSerName val="0"/>
          <c:showPercent val="0"/>
          <c:showBubbleSize val="0"/>
        </c:dLbls>
        <c:marker val="1"/>
        <c:smooth val="0"/>
        <c:axId val="471314264"/>
        <c:axId val="471316616"/>
      </c:lineChart>
      <c:dateAx>
        <c:axId val="471314264"/>
        <c:scaling>
          <c:orientation val="minMax"/>
        </c:scaling>
        <c:delete val="1"/>
        <c:axPos val="b"/>
        <c:numFmt formatCode="ge" sourceLinked="1"/>
        <c:majorTickMark val="none"/>
        <c:minorTickMark val="none"/>
        <c:tickLblPos val="none"/>
        <c:crossAx val="471316616"/>
        <c:crosses val="autoZero"/>
        <c:auto val="1"/>
        <c:lblOffset val="100"/>
        <c:baseTimeUnit val="years"/>
      </c:dateAx>
      <c:valAx>
        <c:axId val="4713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1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88.68</c:v>
                </c:pt>
                <c:pt idx="1">
                  <c:v>89.61</c:v>
                </c:pt>
                <c:pt idx="2">
                  <c:v>87.76</c:v>
                </c:pt>
                <c:pt idx="3">
                  <c:v>86.91</c:v>
                </c:pt>
                <c:pt idx="4">
                  <c:v>87.71</c:v>
                </c:pt>
              </c:numCache>
            </c:numRef>
          </c:val>
          <c:extLst xmlns:c16r2="http://schemas.microsoft.com/office/drawing/2015/06/chart">
            <c:ext xmlns:c16="http://schemas.microsoft.com/office/drawing/2014/chart" uri="{C3380CC4-5D6E-409C-BE32-E72D297353CC}">
              <c16:uniqueId val="{00000000-BE8C-4A38-866D-F9757DDEB733}"/>
            </c:ext>
          </c:extLst>
        </c:ser>
        <c:dLbls>
          <c:showLegendKey val="0"/>
          <c:showVal val="0"/>
          <c:showCatName val="0"/>
          <c:showSerName val="0"/>
          <c:showPercent val="0"/>
          <c:showBubbleSize val="0"/>
        </c:dLbls>
        <c:gapWidth val="150"/>
        <c:axId val="471314656"/>
        <c:axId val="4713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BE8C-4A38-866D-F9757DDEB733}"/>
            </c:ext>
          </c:extLst>
        </c:ser>
        <c:dLbls>
          <c:showLegendKey val="0"/>
          <c:showVal val="0"/>
          <c:showCatName val="0"/>
          <c:showSerName val="0"/>
          <c:showPercent val="0"/>
          <c:showBubbleSize val="0"/>
        </c:dLbls>
        <c:marker val="1"/>
        <c:smooth val="0"/>
        <c:axId val="471314656"/>
        <c:axId val="471317792"/>
      </c:lineChart>
      <c:dateAx>
        <c:axId val="471314656"/>
        <c:scaling>
          <c:orientation val="minMax"/>
        </c:scaling>
        <c:delete val="1"/>
        <c:axPos val="b"/>
        <c:numFmt formatCode="ge" sourceLinked="1"/>
        <c:majorTickMark val="none"/>
        <c:minorTickMark val="none"/>
        <c:tickLblPos val="none"/>
        <c:crossAx val="471317792"/>
        <c:crosses val="autoZero"/>
        <c:auto val="1"/>
        <c:lblOffset val="100"/>
        <c:baseTimeUnit val="years"/>
      </c:dateAx>
      <c:valAx>
        <c:axId val="4713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117.2</c:v>
                </c:pt>
                <c:pt idx="1">
                  <c:v>115.97</c:v>
                </c:pt>
                <c:pt idx="2">
                  <c:v>114.43</c:v>
                </c:pt>
                <c:pt idx="3">
                  <c:v>108.32</c:v>
                </c:pt>
                <c:pt idx="4">
                  <c:v>109.79</c:v>
                </c:pt>
              </c:numCache>
            </c:numRef>
          </c:val>
          <c:extLst xmlns:c16r2="http://schemas.microsoft.com/office/drawing/2015/06/chart">
            <c:ext xmlns:c16="http://schemas.microsoft.com/office/drawing/2014/chart" uri="{C3380CC4-5D6E-409C-BE32-E72D297353CC}">
              <c16:uniqueId val="{00000000-07CF-4030-AC7E-4956D9C58A8A}"/>
            </c:ext>
          </c:extLst>
        </c:ser>
        <c:dLbls>
          <c:showLegendKey val="0"/>
          <c:showVal val="0"/>
          <c:showCatName val="0"/>
          <c:showSerName val="0"/>
          <c:showPercent val="0"/>
          <c:showBubbleSize val="0"/>
        </c:dLbls>
        <c:gapWidth val="150"/>
        <c:axId val="623367592"/>
        <c:axId val="62336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07CF-4030-AC7E-4956D9C58A8A}"/>
            </c:ext>
          </c:extLst>
        </c:ser>
        <c:dLbls>
          <c:showLegendKey val="0"/>
          <c:showVal val="0"/>
          <c:showCatName val="0"/>
          <c:showSerName val="0"/>
          <c:showPercent val="0"/>
          <c:showBubbleSize val="0"/>
        </c:dLbls>
        <c:marker val="1"/>
        <c:smooth val="0"/>
        <c:axId val="623367592"/>
        <c:axId val="623369552"/>
      </c:lineChart>
      <c:dateAx>
        <c:axId val="623367592"/>
        <c:scaling>
          <c:orientation val="minMax"/>
        </c:scaling>
        <c:delete val="1"/>
        <c:axPos val="b"/>
        <c:numFmt formatCode="ge" sourceLinked="1"/>
        <c:majorTickMark val="none"/>
        <c:minorTickMark val="none"/>
        <c:tickLblPos val="none"/>
        <c:crossAx val="623369552"/>
        <c:crosses val="autoZero"/>
        <c:auto val="1"/>
        <c:lblOffset val="100"/>
        <c:baseTimeUnit val="years"/>
      </c:dateAx>
      <c:valAx>
        <c:axId val="62336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3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51.25</c:v>
                </c:pt>
                <c:pt idx="1">
                  <c:v>51.31</c:v>
                </c:pt>
                <c:pt idx="2">
                  <c:v>51.89</c:v>
                </c:pt>
                <c:pt idx="3">
                  <c:v>52.3</c:v>
                </c:pt>
                <c:pt idx="4">
                  <c:v>53.16</c:v>
                </c:pt>
              </c:numCache>
            </c:numRef>
          </c:val>
          <c:extLst xmlns:c16r2="http://schemas.microsoft.com/office/drawing/2015/06/chart">
            <c:ext xmlns:c16="http://schemas.microsoft.com/office/drawing/2014/chart" uri="{C3380CC4-5D6E-409C-BE32-E72D297353CC}">
              <c16:uniqueId val="{00000000-ADF2-4188-85FB-2228124DBC0F}"/>
            </c:ext>
          </c:extLst>
        </c:ser>
        <c:dLbls>
          <c:showLegendKey val="0"/>
          <c:showVal val="0"/>
          <c:showCatName val="0"/>
          <c:showSerName val="0"/>
          <c:showPercent val="0"/>
          <c:showBubbleSize val="0"/>
        </c:dLbls>
        <c:gapWidth val="150"/>
        <c:axId val="623364456"/>
        <c:axId val="62336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ADF2-4188-85FB-2228124DBC0F}"/>
            </c:ext>
          </c:extLst>
        </c:ser>
        <c:dLbls>
          <c:showLegendKey val="0"/>
          <c:showVal val="0"/>
          <c:showCatName val="0"/>
          <c:showSerName val="0"/>
          <c:showPercent val="0"/>
          <c:showBubbleSize val="0"/>
        </c:dLbls>
        <c:marker val="1"/>
        <c:smooth val="0"/>
        <c:axId val="623364456"/>
        <c:axId val="623367984"/>
      </c:lineChart>
      <c:dateAx>
        <c:axId val="623364456"/>
        <c:scaling>
          <c:orientation val="minMax"/>
        </c:scaling>
        <c:delete val="1"/>
        <c:axPos val="b"/>
        <c:numFmt formatCode="ge" sourceLinked="1"/>
        <c:majorTickMark val="none"/>
        <c:minorTickMark val="none"/>
        <c:tickLblPos val="none"/>
        <c:crossAx val="623367984"/>
        <c:crosses val="autoZero"/>
        <c:auto val="1"/>
        <c:lblOffset val="100"/>
        <c:baseTimeUnit val="years"/>
      </c:dateAx>
      <c:valAx>
        <c:axId val="6233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36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27.21</c:v>
                </c:pt>
                <c:pt idx="1">
                  <c:v>30.16</c:v>
                </c:pt>
                <c:pt idx="2">
                  <c:v>31.79</c:v>
                </c:pt>
                <c:pt idx="3">
                  <c:v>36.32</c:v>
                </c:pt>
                <c:pt idx="4">
                  <c:v>38.47</c:v>
                </c:pt>
              </c:numCache>
            </c:numRef>
          </c:val>
          <c:extLst xmlns:c16r2="http://schemas.microsoft.com/office/drawing/2015/06/chart">
            <c:ext xmlns:c16="http://schemas.microsoft.com/office/drawing/2014/chart" uri="{C3380CC4-5D6E-409C-BE32-E72D297353CC}">
              <c16:uniqueId val="{00000000-2F92-4414-891B-E96C7ED441FE}"/>
            </c:ext>
          </c:extLst>
        </c:ser>
        <c:dLbls>
          <c:showLegendKey val="0"/>
          <c:showVal val="0"/>
          <c:showCatName val="0"/>
          <c:showSerName val="0"/>
          <c:showPercent val="0"/>
          <c:showBubbleSize val="0"/>
        </c:dLbls>
        <c:gapWidth val="150"/>
        <c:axId val="623371904"/>
        <c:axId val="62337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2F92-4414-891B-E96C7ED441FE}"/>
            </c:ext>
          </c:extLst>
        </c:ser>
        <c:dLbls>
          <c:showLegendKey val="0"/>
          <c:showVal val="0"/>
          <c:showCatName val="0"/>
          <c:showSerName val="0"/>
          <c:showPercent val="0"/>
          <c:showBubbleSize val="0"/>
        </c:dLbls>
        <c:marker val="1"/>
        <c:smooth val="0"/>
        <c:axId val="623371904"/>
        <c:axId val="623373080"/>
      </c:lineChart>
      <c:dateAx>
        <c:axId val="623371904"/>
        <c:scaling>
          <c:orientation val="minMax"/>
        </c:scaling>
        <c:delete val="1"/>
        <c:axPos val="b"/>
        <c:numFmt formatCode="ge" sourceLinked="1"/>
        <c:majorTickMark val="none"/>
        <c:minorTickMark val="none"/>
        <c:tickLblPos val="none"/>
        <c:crossAx val="623373080"/>
        <c:crosses val="autoZero"/>
        <c:auto val="1"/>
        <c:lblOffset val="100"/>
        <c:baseTimeUnit val="years"/>
      </c:dateAx>
      <c:valAx>
        <c:axId val="6233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3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8D-4DE9-ADE0-9A1DB0102505}"/>
            </c:ext>
          </c:extLst>
        </c:ser>
        <c:dLbls>
          <c:showLegendKey val="0"/>
          <c:showVal val="0"/>
          <c:showCatName val="0"/>
          <c:showSerName val="0"/>
          <c:showPercent val="0"/>
          <c:showBubbleSize val="0"/>
        </c:dLbls>
        <c:gapWidth val="150"/>
        <c:axId val="623372296"/>
        <c:axId val="62337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608D-4DE9-ADE0-9A1DB0102505}"/>
            </c:ext>
          </c:extLst>
        </c:ser>
        <c:dLbls>
          <c:showLegendKey val="0"/>
          <c:showVal val="0"/>
          <c:showCatName val="0"/>
          <c:showSerName val="0"/>
          <c:showPercent val="0"/>
          <c:showBubbleSize val="0"/>
        </c:dLbls>
        <c:marker val="1"/>
        <c:smooth val="0"/>
        <c:axId val="623372296"/>
        <c:axId val="623372688"/>
      </c:lineChart>
      <c:dateAx>
        <c:axId val="623372296"/>
        <c:scaling>
          <c:orientation val="minMax"/>
        </c:scaling>
        <c:delete val="1"/>
        <c:axPos val="b"/>
        <c:numFmt formatCode="ge" sourceLinked="1"/>
        <c:majorTickMark val="none"/>
        <c:minorTickMark val="none"/>
        <c:tickLblPos val="none"/>
        <c:crossAx val="623372688"/>
        <c:crosses val="autoZero"/>
        <c:auto val="1"/>
        <c:lblOffset val="100"/>
        <c:baseTimeUnit val="years"/>
      </c:dateAx>
      <c:valAx>
        <c:axId val="62337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3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654.73</c:v>
                </c:pt>
                <c:pt idx="1">
                  <c:v>557.37</c:v>
                </c:pt>
                <c:pt idx="2">
                  <c:v>543.76</c:v>
                </c:pt>
                <c:pt idx="3">
                  <c:v>517.27</c:v>
                </c:pt>
                <c:pt idx="4">
                  <c:v>653.41</c:v>
                </c:pt>
              </c:numCache>
            </c:numRef>
          </c:val>
          <c:extLst xmlns:c16r2="http://schemas.microsoft.com/office/drawing/2015/06/chart">
            <c:ext xmlns:c16="http://schemas.microsoft.com/office/drawing/2014/chart" uri="{C3380CC4-5D6E-409C-BE32-E72D297353CC}">
              <c16:uniqueId val="{00000000-7EC2-4546-8408-B8CB4F3FFCC5}"/>
            </c:ext>
          </c:extLst>
        </c:ser>
        <c:dLbls>
          <c:showLegendKey val="0"/>
          <c:showVal val="0"/>
          <c:showCatName val="0"/>
          <c:showSerName val="0"/>
          <c:showPercent val="0"/>
          <c:showBubbleSize val="0"/>
        </c:dLbls>
        <c:gapWidth val="150"/>
        <c:axId val="623373864"/>
        <c:axId val="46355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7EC2-4546-8408-B8CB4F3FFCC5}"/>
            </c:ext>
          </c:extLst>
        </c:ser>
        <c:dLbls>
          <c:showLegendKey val="0"/>
          <c:showVal val="0"/>
          <c:showCatName val="0"/>
          <c:showSerName val="0"/>
          <c:showPercent val="0"/>
          <c:showBubbleSize val="0"/>
        </c:dLbls>
        <c:marker val="1"/>
        <c:smooth val="0"/>
        <c:axId val="623373864"/>
        <c:axId val="463558568"/>
      </c:lineChart>
      <c:dateAx>
        <c:axId val="623373864"/>
        <c:scaling>
          <c:orientation val="minMax"/>
        </c:scaling>
        <c:delete val="1"/>
        <c:axPos val="b"/>
        <c:numFmt formatCode="ge" sourceLinked="1"/>
        <c:majorTickMark val="none"/>
        <c:minorTickMark val="none"/>
        <c:tickLblPos val="none"/>
        <c:crossAx val="463558568"/>
        <c:crosses val="autoZero"/>
        <c:auto val="1"/>
        <c:lblOffset val="100"/>
        <c:baseTimeUnit val="years"/>
      </c:dateAx>
      <c:valAx>
        <c:axId val="463558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3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271.43</c:v>
                </c:pt>
                <c:pt idx="1">
                  <c:v>275.11</c:v>
                </c:pt>
                <c:pt idx="2">
                  <c:v>276.95999999999998</c:v>
                </c:pt>
                <c:pt idx="3">
                  <c:v>276.07</c:v>
                </c:pt>
                <c:pt idx="4">
                  <c:v>279.16000000000003</c:v>
                </c:pt>
              </c:numCache>
            </c:numRef>
          </c:val>
          <c:extLst xmlns:c16r2="http://schemas.microsoft.com/office/drawing/2015/06/chart">
            <c:ext xmlns:c16="http://schemas.microsoft.com/office/drawing/2014/chart" uri="{C3380CC4-5D6E-409C-BE32-E72D297353CC}">
              <c16:uniqueId val="{00000000-BDF9-4F69-B9C7-5907C59AA2B9}"/>
            </c:ext>
          </c:extLst>
        </c:ser>
        <c:dLbls>
          <c:showLegendKey val="0"/>
          <c:showVal val="0"/>
          <c:showCatName val="0"/>
          <c:showSerName val="0"/>
          <c:showPercent val="0"/>
          <c:showBubbleSize val="0"/>
        </c:dLbls>
        <c:gapWidth val="150"/>
        <c:axId val="458610680"/>
        <c:axId val="45860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BDF9-4F69-B9C7-5907C59AA2B9}"/>
            </c:ext>
          </c:extLst>
        </c:ser>
        <c:dLbls>
          <c:showLegendKey val="0"/>
          <c:showVal val="0"/>
          <c:showCatName val="0"/>
          <c:showSerName val="0"/>
          <c:showPercent val="0"/>
          <c:showBubbleSize val="0"/>
        </c:dLbls>
        <c:marker val="1"/>
        <c:smooth val="0"/>
        <c:axId val="458610680"/>
        <c:axId val="458605976"/>
      </c:lineChart>
      <c:dateAx>
        <c:axId val="458610680"/>
        <c:scaling>
          <c:orientation val="minMax"/>
        </c:scaling>
        <c:delete val="1"/>
        <c:axPos val="b"/>
        <c:numFmt formatCode="ge" sourceLinked="1"/>
        <c:majorTickMark val="none"/>
        <c:minorTickMark val="none"/>
        <c:tickLblPos val="none"/>
        <c:crossAx val="458605976"/>
        <c:crosses val="autoZero"/>
        <c:auto val="1"/>
        <c:lblOffset val="100"/>
        <c:baseTimeUnit val="years"/>
      </c:dateAx>
      <c:valAx>
        <c:axId val="45860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61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115.72</c:v>
                </c:pt>
                <c:pt idx="1">
                  <c:v>113.71</c:v>
                </c:pt>
                <c:pt idx="2">
                  <c:v>111.84</c:v>
                </c:pt>
                <c:pt idx="3">
                  <c:v>105.34</c:v>
                </c:pt>
                <c:pt idx="4">
                  <c:v>106.22</c:v>
                </c:pt>
              </c:numCache>
            </c:numRef>
          </c:val>
          <c:extLst xmlns:c16r2="http://schemas.microsoft.com/office/drawing/2015/06/chart">
            <c:ext xmlns:c16="http://schemas.microsoft.com/office/drawing/2014/chart" uri="{C3380CC4-5D6E-409C-BE32-E72D297353CC}">
              <c16:uniqueId val="{00000000-3BCD-4956-BD27-317158393D57}"/>
            </c:ext>
          </c:extLst>
        </c:ser>
        <c:dLbls>
          <c:showLegendKey val="0"/>
          <c:showVal val="0"/>
          <c:showCatName val="0"/>
          <c:showSerName val="0"/>
          <c:showPercent val="0"/>
          <c:showBubbleSize val="0"/>
        </c:dLbls>
        <c:gapWidth val="150"/>
        <c:axId val="471311128"/>
        <c:axId val="4713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3BCD-4956-BD27-317158393D57}"/>
            </c:ext>
          </c:extLst>
        </c:ser>
        <c:dLbls>
          <c:showLegendKey val="0"/>
          <c:showVal val="0"/>
          <c:showCatName val="0"/>
          <c:showSerName val="0"/>
          <c:showPercent val="0"/>
          <c:showBubbleSize val="0"/>
        </c:dLbls>
        <c:marker val="1"/>
        <c:smooth val="0"/>
        <c:axId val="471311128"/>
        <c:axId val="471316224"/>
      </c:lineChart>
      <c:dateAx>
        <c:axId val="471311128"/>
        <c:scaling>
          <c:orientation val="minMax"/>
        </c:scaling>
        <c:delete val="1"/>
        <c:axPos val="b"/>
        <c:numFmt formatCode="ge" sourceLinked="1"/>
        <c:majorTickMark val="none"/>
        <c:minorTickMark val="none"/>
        <c:tickLblPos val="none"/>
        <c:crossAx val="471316224"/>
        <c:crosses val="autoZero"/>
        <c:auto val="1"/>
        <c:lblOffset val="100"/>
        <c:baseTimeUnit val="years"/>
      </c:dateAx>
      <c:valAx>
        <c:axId val="4713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1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166.7</c:v>
                </c:pt>
                <c:pt idx="1">
                  <c:v>167.05</c:v>
                </c:pt>
                <c:pt idx="2">
                  <c:v>169.94</c:v>
                </c:pt>
                <c:pt idx="3">
                  <c:v>180.74</c:v>
                </c:pt>
                <c:pt idx="4">
                  <c:v>179.84</c:v>
                </c:pt>
              </c:numCache>
            </c:numRef>
          </c:val>
          <c:extLst xmlns:c16r2="http://schemas.microsoft.com/office/drawing/2015/06/chart">
            <c:ext xmlns:c16="http://schemas.microsoft.com/office/drawing/2014/chart" uri="{C3380CC4-5D6E-409C-BE32-E72D297353CC}">
              <c16:uniqueId val="{00000000-DD27-445F-AC30-2ACAF534C38A}"/>
            </c:ext>
          </c:extLst>
        </c:ser>
        <c:dLbls>
          <c:showLegendKey val="0"/>
          <c:showVal val="0"/>
          <c:showCatName val="0"/>
          <c:showSerName val="0"/>
          <c:showPercent val="0"/>
          <c:showBubbleSize val="0"/>
        </c:dLbls>
        <c:gapWidth val="150"/>
        <c:axId val="471317400"/>
        <c:axId val="47131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DD27-445F-AC30-2ACAF534C38A}"/>
            </c:ext>
          </c:extLst>
        </c:ser>
        <c:dLbls>
          <c:showLegendKey val="0"/>
          <c:showVal val="0"/>
          <c:showCatName val="0"/>
          <c:showSerName val="0"/>
          <c:showPercent val="0"/>
          <c:showBubbleSize val="0"/>
        </c:dLbls>
        <c:marker val="1"/>
        <c:smooth val="0"/>
        <c:axId val="471317400"/>
        <c:axId val="471318184"/>
      </c:lineChart>
      <c:dateAx>
        <c:axId val="471317400"/>
        <c:scaling>
          <c:orientation val="minMax"/>
        </c:scaling>
        <c:delete val="1"/>
        <c:axPos val="b"/>
        <c:numFmt formatCode="ge" sourceLinked="1"/>
        <c:majorTickMark val="none"/>
        <c:minorTickMark val="none"/>
        <c:tickLblPos val="none"/>
        <c:crossAx val="471318184"/>
        <c:crosses val="autoZero"/>
        <c:auto val="1"/>
        <c:lblOffset val="100"/>
        <c:baseTimeUnit val="years"/>
      </c:dateAx>
      <c:valAx>
        <c:axId val="47131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1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4" zoomScaleNormal="124" workbookViewId="0">
      <selection activeCell="BM86" sqref="BM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青森市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284531</v>
      </c>
      <c r="AM8" s="60"/>
      <c r="AN8" s="60"/>
      <c r="AO8" s="60"/>
      <c r="AP8" s="60"/>
      <c r="AQ8" s="60"/>
      <c r="AR8" s="60"/>
      <c r="AS8" s="60"/>
      <c r="AT8" s="51">
        <f>データ!$S$6</f>
        <v>824.61</v>
      </c>
      <c r="AU8" s="52"/>
      <c r="AV8" s="52"/>
      <c r="AW8" s="52"/>
      <c r="AX8" s="52"/>
      <c r="AY8" s="52"/>
      <c r="AZ8" s="52"/>
      <c r="BA8" s="52"/>
      <c r="BB8" s="53">
        <f>データ!$T$6</f>
        <v>345.05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69.010000000000005</v>
      </c>
      <c r="J10" s="52"/>
      <c r="K10" s="52"/>
      <c r="L10" s="52"/>
      <c r="M10" s="52"/>
      <c r="N10" s="52"/>
      <c r="O10" s="63"/>
      <c r="P10" s="53">
        <f>データ!$P$6</f>
        <v>99.67</v>
      </c>
      <c r="Q10" s="53"/>
      <c r="R10" s="53"/>
      <c r="S10" s="53"/>
      <c r="T10" s="53"/>
      <c r="U10" s="53"/>
      <c r="V10" s="53"/>
      <c r="W10" s="60">
        <f>データ!$Q$6</f>
        <v>2678</v>
      </c>
      <c r="X10" s="60"/>
      <c r="Y10" s="60"/>
      <c r="Z10" s="60"/>
      <c r="AA10" s="60"/>
      <c r="AB10" s="60"/>
      <c r="AC10" s="60"/>
      <c r="AD10" s="2"/>
      <c r="AE10" s="2"/>
      <c r="AF10" s="2"/>
      <c r="AG10" s="2"/>
      <c r="AH10" s="4"/>
      <c r="AI10" s="4"/>
      <c r="AJ10" s="4"/>
      <c r="AK10" s="4"/>
      <c r="AL10" s="60">
        <f>データ!$U$6</f>
        <v>281141</v>
      </c>
      <c r="AM10" s="60"/>
      <c r="AN10" s="60"/>
      <c r="AO10" s="60"/>
      <c r="AP10" s="60"/>
      <c r="AQ10" s="60"/>
      <c r="AR10" s="60"/>
      <c r="AS10" s="60"/>
      <c r="AT10" s="51">
        <f>データ!$V$6</f>
        <v>209.09</v>
      </c>
      <c r="AU10" s="52"/>
      <c r="AV10" s="52"/>
      <c r="AW10" s="52"/>
      <c r="AX10" s="52"/>
      <c r="AY10" s="52"/>
      <c r="AZ10" s="52"/>
      <c r="BA10" s="52"/>
      <c r="BB10" s="53">
        <f>データ!$W$6</f>
        <v>1344.59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yBjdu7vPf9PieuCz9C36w9CsNJ20J/2UO1nGQMvZn3ehPr6ouKM0DGAptR/ZGi/luScxtKtna0xd32qns6fuw==" saltValue="Er+8W2kKBTBblyBnZ5yI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22012</v>
      </c>
      <c r="D6" s="34">
        <f t="shared" si="3"/>
        <v>46</v>
      </c>
      <c r="E6" s="34">
        <f t="shared" si="3"/>
        <v>1</v>
      </c>
      <c r="F6" s="34">
        <f t="shared" si="3"/>
        <v>0</v>
      </c>
      <c r="G6" s="34">
        <f t="shared" si="3"/>
        <v>1</v>
      </c>
      <c r="H6" s="34" t="str">
        <f t="shared" si="3"/>
        <v>青森県　青森市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69.010000000000005</v>
      </c>
      <c r="P6" s="35">
        <f t="shared" si="3"/>
        <v>99.67</v>
      </c>
      <c r="Q6" s="35">
        <f t="shared" si="3"/>
        <v>2678</v>
      </c>
      <c r="R6" s="35">
        <f t="shared" si="3"/>
        <v>284531</v>
      </c>
      <c r="S6" s="35">
        <f t="shared" si="3"/>
        <v>824.61</v>
      </c>
      <c r="T6" s="35">
        <f t="shared" si="3"/>
        <v>345.05</v>
      </c>
      <c r="U6" s="35">
        <f t="shared" si="3"/>
        <v>281141</v>
      </c>
      <c r="V6" s="35">
        <f t="shared" si="3"/>
        <v>209.09</v>
      </c>
      <c r="W6" s="35">
        <f t="shared" si="3"/>
        <v>1344.59</v>
      </c>
      <c r="X6" s="36">
        <f>IF(X7="",NA(),X7)</f>
        <v>117.2</v>
      </c>
      <c r="Y6" s="36">
        <f t="shared" ref="Y6:AG6" si="4">IF(Y7="",NA(),Y7)</f>
        <v>115.97</v>
      </c>
      <c r="Z6" s="36">
        <f t="shared" si="4"/>
        <v>114.43</v>
      </c>
      <c r="AA6" s="36">
        <f t="shared" si="4"/>
        <v>108.32</v>
      </c>
      <c r="AB6" s="36">
        <f t="shared" si="4"/>
        <v>109.79</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654.73</v>
      </c>
      <c r="AU6" s="36">
        <f t="shared" ref="AU6:BC6" si="6">IF(AU7="",NA(),AU7)</f>
        <v>557.37</v>
      </c>
      <c r="AV6" s="36">
        <f t="shared" si="6"/>
        <v>543.76</v>
      </c>
      <c r="AW6" s="36">
        <f t="shared" si="6"/>
        <v>517.27</v>
      </c>
      <c r="AX6" s="36">
        <f t="shared" si="6"/>
        <v>653.41</v>
      </c>
      <c r="AY6" s="36">
        <f t="shared" si="6"/>
        <v>289.8</v>
      </c>
      <c r="AZ6" s="36">
        <f t="shared" si="6"/>
        <v>299.44</v>
      </c>
      <c r="BA6" s="36">
        <f t="shared" si="6"/>
        <v>311.99</v>
      </c>
      <c r="BB6" s="36">
        <f t="shared" si="6"/>
        <v>307.83</v>
      </c>
      <c r="BC6" s="36">
        <f t="shared" si="6"/>
        <v>318.89</v>
      </c>
      <c r="BD6" s="35" t="str">
        <f>IF(BD7="","",IF(BD7="-","【-】","【"&amp;SUBSTITUTE(TEXT(BD7,"#,##0.00"),"-","△")&amp;"】"))</f>
        <v>【261.93】</v>
      </c>
      <c r="BE6" s="36">
        <f>IF(BE7="",NA(),BE7)</f>
        <v>271.43</v>
      </c>
      <c r="BF6" s="36">
        <f t="shared" ref="BF6:BN6" si="7">IF(BF7="",NA(),BF7)</f>
        <v>275.11</v>
      </c>
      <c r="BG6" s="36">
        <f t="shared" si="7"/>
        <v>276.95999999999998</v>
      </c>
      <c r="BH6" s="36">
        <f t="shared" si="7"/>
        <v>276.07</v>
      </c>
      <c r="BI6" s="36">
        <f t="shared" si="7"/>
        <v>279.16000000000003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115.72</v>
      </c>
      <c r="BQ6" s="36">
        <f t="shared" ref="BQ6:BY6" si="8">IF(BQ7="",NA(),BQ7)</f>
        <v>113.71</v>
      </c>
      <c r="BR6" s="36">
        <f t="shared" si="8"/>
        <v>111.84</v>
      </c>
      <c r="BS6" s="36">
        <f t="shared" si="8"/>
        <v>105.34</v>
      </c>
      <c r="BT6" s="36">
        <f t="shared" si="8"/>
        <v>106.22</v>
      </c>
      <c r="BU6" s="36">
        <f t="shared" si="8"/>
        <v>107.05</v>
      </c>
      <c r="BV6" s="36">
        <f t="shared" si="8"/>
        <v>106.4</v>
      </c>
      <c r="BW6" s="36">
        <f t="shared" si="8"/>
        <v>107.61</v>
      </c>
      <c r="BX6" s="36">
        <f t="shared" si="8"/>
        <v>106.02</v>
      </c>
      <c r="BY6" s="36">
        <f t="shared" si="8"/>
        <v>104.84</v>
      </c>
      <c r="BZ6" s="35" t="str">
        <f>IF(BZ7="","",IF(BZ7="-","【-】","【"&amp;SUBSTITUTE(TEXT(BZ7,"#,##0.00"),"-","△")&amp;"】"))</f>
        <v>【103.91】</v>
      </c>
      <c r="CA6" s="36">
        <f>IF(CA7="",NA(),CA7)</f>
        <v>166.7</v>
      </c>
      <c r="CB6" s="36">
        <f t="shared" ref="CB6:CJ6" si="9">IF(CB7="",NA(),CB7)</f>
        <v>167.05</v>
      </c>
      <c r="CC6" s="36">
        <f t="shared" si="9"/>
        <v>169.94</v>
      </c>
      <c r="CD6" s="36">
        <f t="shared" si="9"/>
        <v>180.74</v>
      </c>
      <c r="CE6" s="36">
        <f t="shared" si="9"/>
        <v>179.84</v>
      </c>
      <c r="CF6" s="36">
        <f t="shared" si="9"/>
        <v>155.09</v>
      </c>
      <c r="CG6" s="36">
        <f t="shared" si="9"/>
        <v>156.29</v>
      </c>
      <c r="CH6" s="36">
        <f t="shared" si="9"/>
        <v>155.69</v>
      </c>
      <c r="CI6" s="36">
        <f t="shared" si="9"/>
        <v>158.6</v>
      </c>
      <c r="CJ6" s="36">
        <f t="shared" si="9"/>
        <v>161.82</v>
      </c>
      <c r="CK6" s="35" t="str">
        <f>IF(CK7="","",IF(CK7="-","【-】","【"&amp;SUBSTITUTE(TEXT(CK7,"#,##0.00"),"-","△")&amp;"】"))</f>
        <v>【167.11】</v>
      </c>
      <c r="CL6" s="36">
        <f>IF(CL7="",NA(),CL7)</f>
        <v>50.9</v>
      </c>
      <c r="CM6" s="36">
        <f t="shared" ref="CM6:CU6" si="10">IF(CM7="",NA(),CM7)</f>
        <v>50.39</v>
      </c>
      <c r="CN6" s="36">
        <f t="shared" si="10"/>
        <v>51.1</v>
      </c>
      <c r="CO6" s="36">
        <f t="shared" si="10"/>
        <v>51.44</v>
      </c>
      <c r="CP6" s="36">
        <f t="shared" si="10"/>
        <v>50.06</v>
      </c>
      <c r="CQ6" s="36">
        <f t="shared" si="10"/>
        <v>61.61</v>
      </c>
      <c r="CR6" s="36">
        <f t="shared" si="10"/>
        <v>62.34</v>
      </c>
      <c r="CS6" s="36">
        <f t="shared" si="10"/>
        <v>62.46</v>
      </c>
      <c r="CT6" s="36">
        <f t="shared" si="10"/>
        <v>62.88</v>
      </c>
      <c r="CU6" s="36">
        <f t="shared" si="10"/>
        <v>62.32</v>
      </c>
      <c r="CV6" s="35" t="str">
        <f>IF(CV7="","",IF(CV7="-","【-】","【"&amp;SUBSTITUTE(TEXT(CV7,"#,##0.00"),"-","△")&amp;"】"))</f>
        <v>【60.27】</v>
      </c>
      <c r="CW6" s="36">
        <f>IF(CW7="",NA(),CW7)</f>
        <v>88.68</v>
      </c>
      <c r="CX6" s="36">
        <f t="shared" ref="CX6:DF6" si="11">IF(CX7="",NA(),CX7)</f>
        <v>89.61</v>
      </c>
      <c r="CY6" s="36">
        <f t="shared" si="11"/>
        <v>87.76</v>
      </c>
      <c r="CZ6" s="36">
        <f t="shared" si="11"/>
        <v>86.91</v>
      </c>
      <c r="DA6" s="36">
        <f t="shared" si="11"/>
        <v>87.71</v>
      </c>
      <c r="DB6" s="36">
        <f t="shared" si="11"/>
        <v>90.23</v>
      </c>
      <c r="DC6" s="36">
        <f t="shared" si="11"/>
        <v>90.15</v>
      </c>
      <c r="DD6" s="36">
        <f t="shared" si="11"/>
        <v>90.62</v>
      </c>
      <c r="DE6" s="36">
        <f t="shared" si="11"/>
        <v>90.13</v>
      </c>
      <c r="DF6" s="36">
        <f t="shared" si="11"/>
        <v>90.19</v>
      </c>
      <c r="DG6" s="35" t="str">
        <f>IF(DG7="","",IF(DG7="-","【-】","【"&amp;SUBSTITUTE(TEXT(DG7,"#,##0.00"),"-","△")&amp;"】"))</f>
        <v>【89.92】</v>
      </c>
      <c r="DH6" s="36">
        <f>IF(DH7="",NA(),DH7)</f>
        <v>51.25</v>
      </c>
      <c r="DI6" s="36">
        <f t="shared" ref="DI6:DQ6" si="12">IF(DI7="",NA(),DI7)</f>
        <v>51.31</v>
      </c>
      <c r="DJ6" s="36">
        <f t="shared" si="12"/>
        <v>51.89</v>
      </c>
      <c r="DK6" s="36">
        <f t="shared" si="12"/>
        <v>52.3</v>
      </c>
      <c r="DL6" s="36">
        <f t="shared" si="12"/>
        <v>53.16</v>
      </c>
      <c r="DM6" s="36">
        <f t="shared" si="12"/>
        <v>46.36</v>
      </c>
      <c r="DN6" s="36">
        <f t="shared" si="12"/>
        <v>47.37</v>
      </c>
      <c r="DO6" s="36">
        <f t="shared" si="12"/>
        <v>48.01</v>
      </c>
      <c r="DP6" s="36">
        <f t="shared" si="12"/>
        <v>48.01</v>
      </c>
      <c r="DQ6" s="36">
        <f t="shared" si="12"/>
        <v>48.86</v>
      </c>
      <c r="DR6" s="35" t="str">
        <f>IF(DR7="","",IF(DR7="-","【-】","【"&amp;SUBSTITUTE(TEXT(DR7,"#,##0.00"),"-","△")&amp;"】"))</f>
        <v>【48.85】</v>
      </c>
      <c r="DS6" s="36">
        <f>IF(DS7="",NA(),DS7)</f>
        <v>27.21</v>
      </c>
      <c r="DT6" s="36">
        <f t="shared" ref="DT6:EB6" si="13">IF(DT7="",NA(),DT7)</f>
        <v>30.16</v>
      </c>
      <c r="DU6" s="36">
        <f t="shared" si="13"/>
        <v>31.79</v>
      </c>
      <c r="DV6" s="36">
        <f t="shared" si="13"/>
        <v>36.32</v>
      </c>
      <c r="DW6" s="36">
        <f t="shared" si="13"/>
        <v>38.47</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0.76</v>
      </c>
      <c r="EE6" s="36">
        <f t="shared" ref="EE6:EM6" si="14">IF(EE7="",NA(),EE7)</f>
        <v>0.7</v>
      </c>
      <c r="EF6" s="36">
        <f t="shared" si="14"/>
        <v>1.21</v>
      </c>
      <c r="EG6" s="36">
        <f t="shared" si="14"/>
        <v>1.08</v>
      </c>
      <c r="EH6" s="36">
        <f t="shared" si="14"/>
        <v>1.1599999999999999</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22012</v>
      </c>
      <c r="D7" s="38">
        <v>46</v>
      </c>
      <c r="E7" s="38">
        <v>1</v>
      </c>
      <c r="F7" s="38">
        <v>0</v>
      </c>
      <c r="G7" s="38">
        <v>1</v>
      </c>
      <c r="H7" s="38" t="s">
        <v>92</v>
      </c>
      <c r="I7" s="38" t="s">
        <v>93</v>
      </c>
      <c r="J7" s="38" t="s">
        <v>94</v>
      </c>
      <c r="K7" s="38" t="s">
        <v>95</v>
      </c>
      <c r="L7" s="38" t="s">
        <v>96</v>
      </c>
      <c r="M7" s="38" t="s">
        <v>97</v>
      </c>
      <c r="N7" s="39" t="s">
        <v>98</v>
      </c>
      <c r="O7" s="39">
        <v>69.010000000000005</v>
      </c>
      <c r="P7" s="39">
        <v>99.67</v>
      </c>
      <c r="Q7" s="39">
        <v>2678</v>
      </c>
      <c r="R7" s="39">
        <v>284531</v>
      </c>
      <c r="S7" s="39">
        <v>824.61</v>
      </c>
      <c r="T7" s="39">
        <v>345.05</v>
      </c>
      <c r="U7" s="39">
        <v>281141</v>
      </c>
      <c r="V7" s="39">
        <v>209.09</v>
      </c>
      <c r="W7" s="39">
        <v>1344.59</v>
      </c>
      <c r="X7" s="39">
        <v>117.2</v>
      </c>
      <c r="Y7" s="39">
        <v>115.97</v>
      </c>
      <c r="Z7" s="39">
        <v>114.43</v>
      </c>
      <c r="AA7" s="39">
        <v>108.32</v>
      </c>
      <c r="AB7" s="39">
        <v>109.79</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654.73</v>
      </c>
      <c r="AU7" s="39">
        <v>557.37</v>
      </c>
      <c r="AV7" s="39">
        <v>543.76</v>
      </c>
      <c r="AW7" s="39">
        <v>517.27</v>
      </c>
      <c r="AX7" s="39">
        <v>653.41</v>
      </c>
      <c r="AY7" s="39">
        <v>289.8</v>
      </c>
      <c r="AZ7" s="39">
        <v>299.44</v>
      </c>
      <c r="BA7" s="39">
        <v>311.99</v>
      </c>
      <c r="BB7" s="39">
        <v>307.83</v>
      </c>
      <c r="BC7" s="39">
        <v>318.89</v>
      </c>
      <c r="BD7" s="39">
        <v>261.93</v>
      </c>
      <c r="BE7" s="39">
        <v>271.43</v>
      </c>
      <c r="BF7" s="39">
        <v>275.11</v>
      </c>
      <c r="BG7" s="39">
        <v>276.95999999999998</v>
      </c>
      <c r="BH7" s="39">
        <v>276.07</v>
      </c>
      <c r="BI7" s="39">
        <v>279.16000000000003</v>
      </c>
      <c r="BJ7" s="39">
        <v>301.99</v>
      </c>
      <c r="BK7" s="39">
        <v>298.08999999999997</v>
      </c>
      <c r="BL7" s="39">
        <v>291.77999999999997</v>
      </c>
      <c r="BM7" s="39">
        <v>295.44</v>
      </c>
      <c r="BN7" s="39">
        <v>290.07</v>
      </c>
      <c r="BO7" s="39">
        <v>270.45999999999998</v>
      </c>
      <c r="BP7" s="39">
        <v>115.72</v>
      </c>
      <c r="BQ7" s="39">
        <v>113.71</v>
      </c>
      <c r="BR7" s="39">
        <v>111.84</v>
      </c>
      <c r="BS7" s="39">
        <v>105.34</v>
      </c>
      <c r="BT7" s="39">
        <v>106.22</v>
      </c>
      <c r="BU7" s="39">
        <v>107.05</v>
      </c>
      <c r="BV7" s="39">
        <v>106.4</v>
      </c>
      <c r="BW7" s="39">
        <v>107.61</v>
      </c>
      <c r="BX7" s="39">
        <v>106.02</v>
      </c>
      <c r="BY7" s="39">
        <v>104.84</v>
      </c>
      <c r="BZ7" s="39">
        <v>103.91</v>
      </c>
      <c r="CA7" s="39">
        <v>166.7</v>
      </c>
      <c r="CB7" s="39">
        <v>167.05</v>
      </c>
      <c r="CC7" s="39">
        <v>169.94</v>
      </c>
      <c r="CD7" s="39">
        <v>180.74</v>
      </c>
      <c r="CE7" s="39">
        <v>179.84</v>
      </c>
      <c r="CF7" s="39">
        <v>155.09</v>
      </c>
      <c r="CG7" s="39">
        <v>156.29</v>
      </c>
      <c r="CH7" s="39">
        <v>155.69</v>
      </c>
      <c r="CI7" s="39">
        <v>158.6</v>
      </c>
      <c r="CJ7" s="39">
        <v>161.82</v>
      </c>
      <c r="CK7" s="39">
        <v>167.11</v>
      </c>
      <c r="CL7" s="39">
        <v>50.9</v>
      </c>
      <c r="CM7" s="39">
        <v>50.39</v>
      </c>
      <c r="CN7" s="39">
        <v>51.1</v>
      </c>
      <c r="CO7" s="39">
        <v>51.44</v>
      </c>
      <c r="CP7" s="39">
        <v>50.06</v>
      </c>
      <c r="CQ7" s="39">
        <v>61.61</v>
      </c>
      <c r="CR7" s="39">
        <v>62.34</v>
      </c>
      <c r="CS7" s="39">
        <v>62.46</v>
      </c>
      <c r="CT7" s="39">
        <v>62.88</v>
      </c>
      <c r="CU7" s="39">
        <v>62.32</v>
      </c>
      <c r="CV7" s="39">
        <v>60.27</v>
      </c>
      <c r="CW7" s="39">
        <v>88.68</v>
      </c>
      <c r="CX7" s="39">
        <v>89.61</v>
      </c>
      <c r="CY7" s="39">
        <v>87.76</v>
      </c>
      <c r="CZ7" s="39">
        <v>86.91</v>
      </c>
      <c r="DA7" s="39">
        <v>87.71</v>
      </c>
      <c r="DB7" s="39">
        <v>90.23</v>
      </c>
      <c r="DC7" s="39">
        <v>90.15</v>
      </c>
      <c r="DD7" s="39">
        <v>90.62</v>
      </c>
      <c r="DE7" s="39">
        <v>90.13</v>
      </c>
      <c r="DF7" s="39">
        <v>90.19</v>
      </c>
      <c r="DG7" s="39">
        <v>89.92</v>
      </c>
      <c r="DH7" s="39">
        <v>51.25</v>
      </c>
      <c r="DI7" s="39">
        <v>51.31</v>
      </c>
      <c r="DJ7" s="39">
        <v>51.89</v>
      </c>
      <c r="DK7" s="39">
        <v>52.3</v>
      </c>
      <c r="DL7" s="39">
        <v>53.16</v>
      </c>
      <c r="DM7" s="39">
        <v>46.36</v>
      </c>
      <c r="DN7" s="39">
        <v>47.37</v>
      </c>
      <c r="DO7" s="39">
        <v>48.01</v>
      </c>
      <c r="DP7" s="39">
        <v>48.01</v>
      </c>
      <c r="DQ7" s="39">
        <v>48.86</v>
      </c>
      <c r="DR7" s="39">
        <v>48.85</v>
      </c>
      <c r="DS7" s="39">
        <v>27.21</v>
      </c>
      <c r="DT7" s="39">
        <v>30.16</v>
      </c>
      <c r="DU7" s="39">
        <v>31.79</v>
      </c>
      <c r="DV7" s="39">
        <v>36.32</v>
      </c>
      <c r="DW7" s="39">
        <v>38.47</v>
      </c>
      <c r="DX7" s="39">
        <v>13.57</v>
      </c>
      <c r="DY7" s="39">
        <v>14.27</v>
      </c>
      <c r="DZ7" s="39">
        <v>16.170000000000002</v>
      </c>
      <c r="EA7" s="39">
        <v>16.600000000000001</v>
      </c>
      <c r="EB7" s="39">
        <v>18.510000000000002</v>
      </c>
      <c r="EC7" s="39">
        <v>17.8</v>
      </c>
      <c r="ED7" s="39">
        <v>0.76</v>
      </c>
      <c r="EE7" s="39">
        <v>0.7</v>
      </c>
      <c r="EF7" s="39">
        <v>1.21</v>
      </c>
      <c r="EG7" s="39">
        <v>1.08</v>
      </c>
      <c r="EH7" s="39">
        <v>1.1599999999999999</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2019-12-05T04:08:20Z</dcterms:created>
  <dcterms:modified xsi:type="dcterms:W3CDTF">2020-01-23T01:20:25Z</dcterms:modified>
  <cp:category/>
</cp:coreProperties>
</file>