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_watanabe\Desktop\R02.01.29_ 経営比較分析（回答）\"/>
    </mc:Choice>
  </mc:AlternateContent>
  <workbookProtection workbookAlgorithmName="SHA-512" workbookHashValue="JsHA/8HPRCdHI297eHGdL+YC5y3VggqTXnDb2K0AetH7pkz4bWxb5HMedTNdiMeOWf6TJNwh+vOAr7ZRNwDj6g==" workbookSaltValue="axG1jinEVp89rjBv7wV0TA==" workbookSpinCount="100000" lockStructure="1"/>
  <bookViews>
    <workbookView xWindow="0" yWindow="0" windowWidth="20490" windowHeight="561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BZ51" i="4"/>
  <c r="LT76" i="4"/>
  <c r="GQ51" i="4"/>
  <c r="LH30" i="4"/>
  <c r="IE76" i="4"/>
  <c r="GQ30" i="4"/>
  <c r="BZ30" i="4"/>
  <c r="BG30" i="4"/>
  <c r="KO30" i="4"/>
  <c r="FX30" i="4"/>
  <c r="AV76" i="4"/>
  <c r="KO51" i="4"/>
  <c r="LE76" i="4"/>
  <c r="FX51" i="4"/>
  <c r="HP76" i="4"/>
  <c r="BG51" i="4"/>
  <c r="KP76" i="4"/>
  <c r="JV30" i="4"/>
  <c r="HA76" i="4"/>
  <c r="AN51" i="4"/>
  <c r="FE30" i="4"/>
  <c r="FE51" i="4"/>
  <c r="AN30" i="4"/>
  <c r="AG76" i="4"/>
  <c r="JV51" i="4"/>
  <c r="R76" i="4"/>
  <c r="JC51" i="4"/>
  <c r="KA76" i="4"/>
  <c r="EL51" i="4"/>
  <c r="JC30" i="4"/>
  <c r="U30" i="4"/>
  <c r="GL76" i="4"/>
  <c r="U51" i="4"/>
  <c r="EL30"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<sst xmlns="http://schemas.openxmlformats.org/spreadsheetml/2006/main" count="278" uniqueCount="135">
  <si>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</si>
  <si>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</si>
  <si>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</si>
  <si>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</si>
  <si>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</si>
  <si>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</si>
  <si>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</si>
  <si>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</si>
  <si>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</si>
  <si>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</si>
  <si>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</si>
  <si>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</si>
  <si>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</si>
  <si>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</si>
  <si>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</si>
  <si>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</si>
  <si>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</si>
  <si>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</si>
  <si>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</si>
  <si>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</si>
  <si>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</si>
  <si>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</si>
  <si>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</si>
  <si>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</si>
  <si>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</si>
  <si>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</si>
  <si>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</si>
  <si>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</si>
  <si>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</si>
  <si>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</si>
  <si>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</si>
  <si>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</si>
  <si>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</si>
  <si>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</si>
  <si>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</si>
  <si>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</si>
  <si>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</si>
  <si>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</si>
  <si>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</si>
  <si>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</si>
  <si>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</si>
  <si>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</si>
  <si>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</si>
  <si>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</si>
  <si>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</si>
  <si>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</si>
  <si>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</si>
  <si>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</si>
  <si>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</si>
  <si>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</si>
  <si>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</si>
  <si>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</si>
  <si>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</si>
  <si>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</si>
  <si>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</si>
  <si>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</si>
  <si>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</si>
  <si>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</si>
  <si>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</si>
  <si>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</si>
  <si>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</si>
  <si>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</si>
  <si>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</si>
  <si>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</si>
  <si>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</si>
  <si>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</si>
  <si>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</si>
  <si>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</si>
  <si>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</si>
  <si>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</si>
  <si>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</si>
  <si>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</si>
  <si>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</si>
  <si>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</si>
  <si>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</si>
  <si>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</si>
  <si>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</si>
  <si>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</si>
  <si>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</si>
  <si>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</si>
  <si>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</si>
  <si>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</si>
  <si>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</si>
  <si>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</si>
  <si>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</si>
  <si>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</si>
  <si>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</si>
  <si>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</si>
  <si>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</si>
  <si>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</si>
  <si>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</si>
  <si>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</si>
  <si>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</si>
  <si>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</si>
  <si>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</si>
  <si>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</si>
  <si>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</si>
  <si>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</si>
  <si>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</si>
  <si>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</si>
  <si>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</si>
  <si>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</si>
  <si>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</si>
  <si>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当該値(N-2)</t>
    <phoneticPr fontId="5"/>
  </si>
  <si>
    <t>当該値(N-2)</t>
    <phoneticPr fontId="5"/>
  </si>
  <si>
    <t>当該値(N-1)</t>
    <phoneticPr fontId="5"/>
  </si>
  <si>
    <t>当該値(N)</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</si>
  <si>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</si>
  <si>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</si>
  <si>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</si>
  <si>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</si>
  <si>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</si>
  <si>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</si>
  <si>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八戸市</t>
  </si>
  <si>
    <t>八戸駅東口広場駐車場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</si>
  <si>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</si>
  <si>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</si>
  <si>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</si>
  <si>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</si>
  <si>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</si>
  <si>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</si>
  <si>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</si>
  <si>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</si>
  <si>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</si>
  <si>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</si>
  <si>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</si>
  <si>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</si>
  <si>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</si>
  <si>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</si>
  <si>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</si>
  <si>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</si>
  <si>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・八戸駅東口周辺の地価は下落傾向にあり、今後も当駐車場の地価も下落していくと予想している。
⑩企業債残高対料金収入比率
・債務がないため、当該比率の値はゼロとなっている。</t>
    <rPh sb="8" eb="10">
      <t>ハチノヘ</t>
    </rPh>
    <rPh sb="10" eb="11">
      <t>エキ</t>
    </rPh>
    <rPh sb="11" eb="12">
      <t>ヒガシ</t>
    </rPh>
    <rPh sb="12" eb="13">
      <t>グチ</t>
    </rPh>
    <rPh sb="13" eb="15">
      <t>シュウヘン</t>
    </rPh>
    <rPh sb="19" eb="21">
      <t>ゲラク</t>
    </rPh>
    <rPh sb="21" eb="23">
      <t>ケイコウ</t>
    </rPh>
    <rPh sb="27" eb="29">
      <t>コンゴ</t>
    </rPh>
    <rPh sb="38" eb="40">
      <t>ゲラク</t>
    </rPh>
    <rPh sb="68" eb="70">
      <t>サイム</t>
    </rPh>
    <rPh sb="76" eb="78">
      <t>トウガイ</t>
    </rPh>
    <rPh sb="78" eb="80">
      <t>ヒリツ</t>
    </rPh>
    <rPh sb="81" eb="82">
      <t>アタイ</t>
    </rPh>
    <phoneticPr fontId="15"/>
  </si>
  <si>
    <t>⑪稼働率
・収容台数が15台と極端に少ないことから平均値より高い値となっている。また、年間の駐車利用台数の変動が少ないため、稼働率は安定している。</t>
    <rPh sb="1" eb="3">
      <t>カドウ</t>
    </rPh>
    <rPh sb="3" eb="4">
      <t>リツ</t>
    </rPh>
    <rPh sb="6" eb="8">
      <t>シュウヨウ</t>
    </rPh>
    <rPh sb="8" eb="10">
      <t>ダイスウ</t>
    </rPh>
    <rPh sb="13" eb="14">
      <t>ダイ</t>
    </rPh>
    <rPh sb="15" eb="17">
      <t>キョクタン</t>
    </rPh>
    <rPh sb="18" eb="19">
      <t>スク</t>
    </rPh>
    <rPh sb="25" eb="27">
      <t>ヘイキン</t>
    </rPh>
    <rPh sb="27" eb="28">
      <t>チ</t>
    </rPh>
    <rPh sb="30" eb="31">
      <t>タカ</t>
    </rPh>
    <rPh sb="32" eb="33">
      <t>アタイ</t>
    </rPh>
    <rPh sb="43" eb="45">
      <t>ネンカン</t>
    </rPh>
    <rPh sb="46" eb="48">
      <t>チュウシャ</t>
    </rPh>
    <rPh sb="48" eb="50">
      <t>リヨウ</t>
    </rPh>
    <rPh sb="50" eb="52">
      <t>ダイスウ</t>
    </rPh>
    <rPh sb="53" eb="55">
      <t>ヘンドウ</t>
    </rPh>
    <rPh sb="56" eb="57">
      <t>スク</t>
    </rPh>
    <rPh sb="62" eb="64">
      <t>カドウ</t>
    </rPh>
    <rPh sb="64" eb="65">
      <t>リツ</t>
    </rPh>
    <rPh sb="66" eb="68">
      <t>アンテイ</t>
    </rPh>
    <phoneticPr fontId="15"/>
  </si>
  <si>
    <t>①収益的収支比率
・当駐車場は、八戸駅を利用する送迎用駐車場として整備したことから、送迎目的の利用者に配慮し入庫から30分までの駐車料金を無料としている。
　無料時間帯の利用者が駐車場利用者全体の８割を占めており、収入が少ないため赤字が続いている。
④売上高GOP比率
・費用（指定管理料）が収益（料金収入）を上回り、当該比率は毎年度、マイナス値となっている。</t>
    <rPh sb="10" eb="11">
      <t>トウ</t>
    </rPh>
    <rPh sb="11" eb="14">
      <t>チュウシャジョウ</t>
    </rPh>
    <rPh sb="16" eb="18">
      <t>ハチノヘ</t>
    </rPh>
    <rPh sb="18" eb="19">
      <t>エキ</t>
    </rPh>
    <rPh sb="20" eb="22">
      <t>リヨウ</t>
    </rPh>
    <rPh sb="24" eb="27">
      <t>ソウゲイヨウ</t>
    </rPh>
    <rPh sb="27" eb="30">
      <t>チュウシャジョウ</t>
    </rPh>
    <rPh sb="33" eb="35">
      <t>セイビ</t>
    </rPh>
    <rPh sb="42" eb="44">
      <t>ソウゲイ</t>
    </rPh>
    <rPh sb="44" eb="46">
      <t>モクテキ</t>
    </rPh>
    <rPh sb="51" eb="53">
      <t>ハイリョ</t>
    </rPh>
    <rPh sb="64" eb="66">
      <t>チュウシャ</t>
    </rPh>
    <rPh sb="66" eb="68">
      <t>リョウキン</t>
    </rPh>
    <rPh sb="79" eb="81">
      <t>ムリョウ</t>
    </rPh>
    <rPh sb="81" eb="83">
      <t>ジカン</t>
    </rPh>
    <rPh sb="83" eb="84">
      <t>タイ</t>
    </rPh>
    <rPh sb="85" eb="88">
      <t>リヨウシャ</t>
    </rPh>
    <rPh sb="89" eb="92">
      <t>チュウシャジョウ</t>
    </rPh>
    <rPh sb="95" eb="97">
      <t>ゼンタイ</t>
    </rPh>
    <rPh sb="101" eb="102">
      <t>シ</t>
    </rPh>
    <rPh sb="107" eb="109">
      <t>シュウニュウ</t>
    </rPh>
    <rPh sb="110" eb="111">
      <t>スク</t>
    </rPh>
    <rPh sb="115" eb="117">
      <t>アカジ</t>
    </rPh>
    <rPh sb="118" eb="119">
      <t>ツヅ</t>
    </rPh>
    <rPh sb="136" eb="138">
      <t>ヒヨウ</t>
    </rPh>
    <rPh sb="139" eb="141">
      <t>シテイ</t>
    </rPh>
    <rPh sb="141" eb="144">
      <t>カンリリョウ</t>
    </rPh>
    <rPh sb="155" eb="157">
      <t>ウワマワ</t>
    </rPh>
    <rPh sb="164" eb="167">
      <t>マイネンド</t>
    </rPh>
    <rPh sb="172" eb="173">
      <t>アタイ</t>
    </rPh>
    <phoneticPr fontId="15"/>
  </si>
  <si>
    <t>・当駐車場は、送迎目的の利用者に配慮し、入庫から30分までの駐車料金を無料としている。
　無料時間帯の利用者が全体の約８割を占めており、費用が収入を上回る赤字が続いていることから、赤字を改善するため経費の削減に努めるとともに無料時間帯を有料化するなどの収入を増やすことについても検討していきたい。</t>
    <rPh sb="7" eb="9">
      <t>ソウゲイ</t>
    </rPh>
    <rPh sb="9" eb="11">
      <t>モクテキ</t>
    </rPh>
    <rPh sb="14" eb="15">
      <t>モノ</t>
    </rPh>
    <rPh sb="16" eb="18">
      <t>ハイリョ</t>
    </rPh>
    <rPh sb="30" eb="32">
      <t>チュウシャ</t>
    </rPh>
    <rPh sb="32" eb="34">
      <t>リョウキン</t>
    </rPh>
    <rPh sb="45" eb="47">
      <t>ムリョウ</t>
    </rPh>
    <rPh sb="47" eb="50">
      <t>ジカンタイ</t>
    </rPh>
    <rPh sb="51" eb="54">
      <t>リヨウシャ</t>
    </rPh>
    <rPh sb="55" eb="57">
      <t>ゼンタイ</t>
    </rPh>
    <rPh sb="58" eb="59">
      <t>ヤク</t>
    </rPh>
    <rPh sb="60" eb="61">
      <t>ワリ</t>
    </rPh>
    <rPh sb="62" eb="63">
      <t>シ</t>
    </rPh>
    <rPh sb="68" eb="70">
      <t>ヒヨウ</t>
    </rPh>
    <rPh sb="71" eb="73">
      <t>シュウニュウ</t>
    </rPh>
    <rPh sb="74" eb="76">
      <t>ウワマワ</t>
    </rPh>
    <rPh sb="80" eb="81">
      <t>ツヅ</t>
    </rPh>
    <rPh sb="90" eb="92">
      <t>アカジ</t>
    </rPh>
    <rPh sb="93" eb="95">
      <t>カイゼン</t>
    </rPh>
    <rPh sb="99" eb="101">
      <t>ケイヒ</t>
    </rPh>
    <rPh sb="102" eb="104">
      <t>サクゲン</t>
    </rPh>
    <rPh sb="105" eb="106">
      <t>ツト</t>
    </rPh>
    <rPh sb="112" eb="114">
      <t>ムリョウ</t>
    </rPh>
    <rPh sb="114" eb="117">
      <t>ジカンタイ</t>
    </rPh>
    <rPh sb="118" eb="120">
      <t>ユウリョウ</t>
    </rPh>
    <rPh sb="120" eb="121">
      <t>カ</t>
    </rPh>
    <rPh sb="126" eb="128">
      <t>シュウニュウ</t>
    </rPh>
    <rPh sb="129" eb="130">
      <t>フ</t>
    </rPh>
    <rPh sb="139" eb="141">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</si>
</sst>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67.3</c:v>
                </c:pt>
                <c:pt idx="1">
                  <c:v>64.599999999999994</c:v>
                </c:pt>
                <c:pt idx="2">
                  <c:v>65.3</c:v>
                </c:pt>
                <c:pt idx="3">
                  <c:v>74.8</c:v>
                </c:pt>
                <c:pt idx="4">
                  <c:v>69.5</c:v>
                </c:pt>
              </c:numCache>
            </c:numRef>
          </c:val>
          <c:extLst xmlns:c16r2="http://schemas.microsoft.com/office/drawing/2015/06/chart">
            <c:ext xmlns:c16="http://schemas.microsoft.com/office/drawing/2014/chart" uri="{C3380CC4-5D6E-409C-BE32-E72D297353CC}">
              <c16:uniqueId val="{00000000-DB70-4B21-9CC4-E76867E218D4}"/>
            </c:ext>
          </c:extLst>
        </c:ser>
        <c:dLbls>
          <c:showLegendKey val="0"/>
          <c:showVal val="0"/>
          <c:showCatName val="0"/>
          <c:showSerName val="0"/>
          <c:showPercent val="0"/>
          <c:showBubbleSize val="0"/>
        </c:dLbls>
        <c:gapWidth val="150"/>
        <c:axId val="153746600"/>
        <c:axId val="15375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DB70-4B21-9CC4-E76867E218D4}"/>
            </c:ext>
          </c:extLst>
        </c:ser>
        <c:dLbls>
          <c:showLegendKey val="0"/>
          <c:showVal val="0"/>
          <c:showCatName val="0"/>
          <c:showSerName val="0"/>
          <c:showPercent val="0"/>
          <c:showBubbleSize val="0"/>
        </c:dLbls>
        <c:marker val="1"/>
        <c:smooth val="0"/>
        <c:axId val="153746600"/>
        <c:axId val="153752872"/>
      </c:lineChart>
      <c:dateAx>
        <c:axId val="153746600"/>
        <c:scaling>
          <c:orientation val="minMax"/>
        </c:scaling>
        <c:delete val="1"/>
        <c:axPos val="b"/>
        <c:numFmt formatCode="ge" sourceLinked="1"/>
        <c:majorTickMark val="none"/>
        <c:minorTickMark val="none"/>
        <c:tickLblPos val="none"/>
        <c:crossAx val="153752872"/>
        <c:crosses val="autoZero"/>
        <c:auto val="1"/>
        <c:lblOffset val="100"/>
        <c:baseTimeUnit val="years"/>
      </c:dateAx>
      <c:valAx>
        <c:axId val="153752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4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3A-46B3-A229-DA741AC10A4C}"/>
            </c:ext>
          </c:extLst>
        </c:ser>
        <c:dLbls>
          <c:showLegendKey val="0"/>
          <c:showVal val="0"/>
          <c:showCatName val="0"/>
          <c:showSerName val="0"/>
          <c:showPercent val="0"/>
          <c:showBubbleSize val="0"/>
        </c:dLbls>
        <c:gapWidth val="150"/>
        <c:axId val="153747384"/>
        <c:axId val="15375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693A-46B3-A229-DA741AC10A4C}"/>
            </c:ext>
          </c:extLst>
        </c:ser>
        <c:dLbls>
          <c:showLegendKey val="0"/>
          <c:showVal val="0"/>
          <c:showCatName val="0"/>
          <c:showSerName val="0"/>
          <c:showPercent val="0"/>
          <c:showBubbleSize val="0"/>
        </c:dLbls>
        <c:marker val="1"/>
        <c:smooth val="0"/>
        <c:axId val="153747384"/>
        <c:axId val="153750520"/>
      </c:lineChart>
      <c:dateAx>
        <c:axId val="153747384"/>
        <c:scaling>
          <c:orientation val="minMax"/>
        </c:scaling>
        <c:delete val="1"/>
        <c:axPos val="b"/>
        <c:numFmt formatCode="ge" sourceLinked="1"/>
        <c:majorTickMark val="none"/>
        <c:minorTickMark val="none"/>
        <c:tickLblPos val="none"/>
        <c:crossAx val="153750520"/>
        <c:crosses val="autoZero"/>
        <c:auto val="1"/>
        <c:lblOffset val="100"/>
        <c:baseTimeUnit val="years"/>
      </c:dateAx>
      <c:valAx>
        <c:axId val="153750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4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B0D-40D3-A22D-538BDA600C21}"/>
            </c:ext>
          </c:extLst>
        </c:ser>
        <c:dLbls>
          <c:showLegendKey val="0"/>
          <c:showVal val="0"/>
          <c:showCatName val="0"/>
          <c:showSerName val="0"/>
          <c:showPercent val="0"/>
          <c:showBubbleSize val="0"/>
        </c:dLbls>
        <c:gapWidth val="150"/>
        <c:axId val="153750128"/>
        <c:axId val="1537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B0D-40D3-A22D-538BDA600C21}"/>
            </c:ext>
          </c:extLst>
        </c:ser>
        <c:dLbls>
          <c:showLegendKey val="0"/>
          <c:showVal val="0"/>
          <c:showCatName val="0"/>
          <c:showSerName val="0"/>
          <c:showPercent val="0"/>
          <c:showBubbleSize val="0"/>
        </c:dLbls>
        <c:marker val="1"/>
        <c:smooth val="0"/>
        <c:axId val="153750128"/>
        <c:axId val="153754048"/>
      </c:lineChart>
      <c:dateAx>
        <c:axId val="153750128"/>
        <c:scaling>
          <c:orientation val="minMax"/>
        </c:scaling>
        <c:delete val="1"/>
        <c:axPos val="b"/>
        <c:numFmt formatCode="ge" sourceLinked="1"/>
        <c:majorTickMark val="none"/>
        <c:minorTickMark val="none"/>
        <c:tickLblPos val="none"/>
        <c:crossAx val="153754048"/>
        <c:crosses val="autoZero"/>
        <c:auto val="1"/>
        <c:lblOffset val="100"/>
        <c:baseTimeUnit val="years"/>
      </c:dateAx>
      <c:valAx>
        <c:axId val="15375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5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72C-4003-8A3A-77BB6A129B9A}"/>
            </c:ext>
          </c:extLst>
        </c:ser>
        <c:dLbls>
          <c:showLegendKey val="0"/>
          <c:showVal val="0"/>
          <c:showCatName val="0"/>
          <c:showSerName val="0"/>
          <c:showPercent val="0"/>
          <c:showBubbleSize val="0"/>
        </c:dLbls>
        <c:gapWidth val="150"/>
        <c:axId val="153753264"/>
        <c:axId val="1537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72C-4003-8A3A-77BB6A129B9A}"/>
            </c:ext>
          </c:extLst>
        </c:ser>
        <c:dLbls>
          <c:showLegendKey val="0"/>
          <c:showVal val="0"/>
          <c:showCatName val="0"/>
          <c:showSerName val="0"/>
          <c:showPercent val="0"/>
          <c:showBubbleSize val="0"/>
        </c:dLbls>
        <c:marker val="1"/>
        <c:smooth val="0"/>
        <c:axId val="153753264"/>
        <c:axId val="153750912"/>
      </c:lineChart>
      <c:dateAx>
        <c:axId val="153753264"/>
        <c:scaling>
          <c:orientation val="minMax"/>
        </c:scaling>
        <c:delete val="1"/>
        <c:axPos val="b"/>
        <c:numFmt formatCode="ge" sourceLinked="1"/>
        <c:majorTickMark val="none"/>
        <c:minorTickMark val="none"/>
        <c:tickLblPos val="none"/>
        <c:crossAx val="153750912"/>
        <c:crosses val="autoZero"/>
        <c:auto val="1"/>
        <c:lblOffset val="100"/>
        <c:baseTimeUnit val="years"/>
      </c:dateAx>
      <c:valAx>
        <c:axId val="15375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5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67-41B9-ACBD-C459DFA4BC11}"/>
            </c:ext>
          </c:extLst>
        </c:ser>
        <c:dLbls>
          <c:showLegendKey val="0"/>
          <c:showVal val="0"/>
          <c:showCatName val="0"/>
          <c:showSerName val="0"/>
          <c:showPercent val="0"/>
          <c:showBubbleSize val="0"/>
        </c:dLbls>
        <c:gapWidth val="150"/>
        <c:axId val="153751696"/>
        <c:axId val="15375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C767-41B9-ACBD-C459DFA4BC11}"/>
            </c:ext>
          </c:extLst>
        </c:ser>
        <c:dLbls>
          <c:showLegendKey val="0"/>
          <c:showVal val="0"/>
          <c:showCatName val="0"/>
          <c:showSerName val="0"/>
          <c:showPercent val="0"/>
          <c:showBubbleSize val="0"/>
        </c:dLbls>
        <c:marker val="1"/>
        <c:smooth val="0"/>
        <c:axId val="153751696"/>
        <c:axId val="153752088"/>
      </c:lineChart>
      <c:dateAx>
        <c:axId val="153751696"/>
        <c:scaling>
          <c:orientation val="minMax"/>
        </c:scaling>
        <c:delete val="1"/>
        <c:axPos val="b"/>
        <c:numFmt formatCode="ge" sourceLinked="1"/>
        <c:majorTickMark val="none"/>
        <c:minorTickMark val="none"/>
        <c:tickLblPos val="none"/>
        <c:crossAx val="153752088"/>
        <c:crosses val="autoZero"/>
        <c:auto val="1"/>
        <c:lblOffset val="100"/>
        <c:baseTimeUnit val="years"/>
      </c:dateAx>
      <c:valAx>
        <c:axId val="15375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5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EE-40C2-86AE-55C546A8863C}"/>
            </c:ext>
          </c:extLst>
        </c:ser>
        <c:dLbls>
          <c:showLegendKey val="0"/>
          <c:showVal val="0"/>
          <c:showCatName val="0"/>
          <c:showSerName val="0"/>
          <c:showPercent val="0"/>
          <c:showBubbleSize val="0"/>
        </c:dLbls>
        <c:gapWidth val="150"/>
        <c:axId val="153749736"/>
        <c:axId val="1537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A6EE-40C2-86AE-55C546A8863C}"/>
            </c:ext>
          </c:extLst>
        </c:ser>
        <c:dLbls>
          <c:showLegendKey val="0"/>
          <c:showVal val="0"/>
          <c:showCatName val="0"/>
          <c:showSerName val="0"/>
          <c:showPercent val="0"/>
          <c:showBubbleSize val="0"/>
        </c:dLbls>
        <c:marker val="1"/>
        <c:smooth val="0"/>
        <c:axId val="153749736"/>
        <c:axId val="153752480"/>
      </c:lineChart>
      <c:dateAx>
        <c:axId val="153749736"/>
        <c:scaling>
          <c:orientation val="minMax"/>
        </c:scaling>
        <c:delete val="1"/>
        <c:axPos val="b"/>
        <c:numFmt formatCode="ge" sourceLinked="1"/>
        <c:majorTickMark val="none"/>
        <c:minorTickMark val="none"/>
        <c:tickLblPos val="none"/>
        <c:crossAx val="153752480"/>
        <c:crosses val="autoZero"/>
        <c:auto val="1"/>
        <c:lblOffset val="100"/>
        <c:baseTimeUnit val="years"/>
      </c:dateAx>
      <c:valAx>
        <c:axId val="153752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374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3226.7</c:v>
                </c:pt>
                <c:pt idx="1">
                  <c:v>3286.7</c:v>
                </c:pt>
                <c:pt idx="2">
                  <c:v>3286.7</c:v>
                </c:pt>
                <c:pt idx="3">
                  <c:v>3286.7</c:v>
                </c:pt>
                <c:pt idx="4">
                  <c:v>3400</c:v>
                </c:pt>
              </c:numCache>
            </c:numRef>
          </c:val>
          <c:extLst xmlns:c16r2="http://schemas.microsoft.com/office/drawing/2015/06/chart">
            <c:ext xmlns:c16="http://schemas.microsoft.com/office/drawing/2014/chart" uri="{C3380CC4-5D6E-409C-BE32-E72D297353CC}">
              <c16:uniqueId val="{00000000-4C25-40A2-9A10-93674C71F50A}"/>
            </c:ext>
          </c:extLst>
        </c:ser>
        <c:dLbls>
          <c:showLegendKey val="0"/>
          <c:showVal val="0"/>
          <c:showCatName val="0"/>
          <c:showSerName val="0"/>
          <c:showPercent val="0"/>
          <c:showBubbleSize val="0"/>
        </c:dLbls>
        <c:gapWidth val="150"/>
        <c:axId val="154774864"/>
        <c:axId val="15477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4C25-40A2-9A10-93674C71F50A}"/>
            </c:ext>
          </c:extLst>
        </c:ser>
        <c:dLbls>
          <c:showLegendKey val="0"/>
          <c:showVal val="0"/>
          <c:showCatName val="0"/>
          <c:showSerName val="0"/>
          <c:showPercent val="0"/>
          <c:showBubbleSize val="0"/>
        </c:dLbls>
        <c:marker val="1"/>
        <c:smooth val="0"/>
        <c:axId val="154774864"/>
        <c:axId val="154776040"/>
      </c:lineChart>
      <c:dateAx>
        <c:axId val="154774864"/>
        <c:scaling>
          <c:orientation val="minMax"/>
        </c:scaling>
        <c:delete val="1"/>
        <c:axPos val="b"/>
        <c:numFmt formatCode="ge" sourceLinked="1"/>
        <c:majorTickMark val="none"/>
        <c:minorTickMark val="none"/>
        <c:tickLblPos val="none"/>
        <c:crossAx val="154776040"/>
        <c:crosses val="autoZero"/>
        <c:auto val="1"/>
        <c:lblOffset val="100"/>
        <c:baseTimeUnit val="years"/>
      </c:dateAx>
      <c:valAx>
        <c:axId val="15477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77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-48.7</c:v>
                </c:pt>
                <c:pt idx="1">
                  <c:v>-54.8</c:v>
                </c:pt>
                <c:pt idx="2">
                  <c:v>-53.2</c:v>
                </c:pt>
                <c:pt idx="3">
                  <c:v>-33.6</c:v>
                </c:pt>
                <c:pt idx="4">
                  <c:v>-43.9</c:v>
                </c:pt>
              </c:numCache>
            </c:numRef>
          </c:val>
          <c:extLst xmlns:c16r2="http://schemas.microsoft.com/office/drawing/2015/06/chart">
            <c:ext xmlns:c16="http://schemas.microsoft.com/office/drawing/2014/chart" uri="{C3380CC4-5D6E-409C-BE32-E72D297353CC}">
              <c16:uniqueId val="{00000000-8F10-45DA-9007-96FD49E2C2A7}"/>
            </c:ext>
          </c:extLst>
        </c:ser>
        <c:dLbls>
          <c:showLegendKey val="0"/>
          <c:showVal val="0"/>
          <c:showCatName val="0"/>
          <c:showSerName val="0"/>
          <c:showPercent val="0"/>
          <c:showBubbleSize val="0"/>
        </c:dLbls>
        <c:gapWidth val="150"/>
        <c:axId val="154775648"/>
        <c:axId val="15477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8F10-45DA-9007-96FD49E2C2A7}"/>
            </c:ext>
          </c:extLst>
        </c:ser>
        <c:dLbls>
          <c:showLegendKey val="0"/>
          <c:showVal val="0"/>
          <c:showCatName val="0"/>
          <c:showSerName val="0"/>
          <c:showPercent val="0"/>
          <c:showBubbleSize val="0"/>
        </c:dLbls>
        <c:marker val="1"/>
        <c:smooth val="0"/>
        <c:axId val="154775648"/>
        <c:axId val="154775256"/>
      </c:lineChart>
      <c:dateAx>
        <c:axId val="154775648"/>
        <c:scaling>
          <c:orientation val="minMax"/>
        </c:scaling>
        <c:delete val="1"/>
        <c:axPos val="b"/>
        <c:numFmt formatCode="ge" sourceLinked="1"/>
        <c:majorTickMark val="none"/>
        <c:minorTickMark val="none"/>
        <c:tickLblPos val="none"/>
        <c:crossAx val="154775256"/>
        <c:crosses val="autoZero"/>
        <c:auto val="1"/>
        <c:lblOffset val="100"/>
        <c:baseTimeUnit val="years"/>
      </c:dateAx>
      <c:valAx>
        <c:axId val="154775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77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-3363</c:v>
                </c:pt>
                <c:pt idx="1">
                  <c:v>-3636</c:v>
                </c:pt>
                <c:pt idx="2">
                  <c:v>-3568</c:v>
                </c:pt>
                <c:pt idx="3">
                  <c:v>-2579</c:v>
                </c:pt>
                <c:pt idx="4">
                  <c:v>-3094</c:v>
                </c:pt>
              </c:numCache>
            </c:numRef>
          </c:val>
          <c:extLst xmlns:c16r2="http://schemas.microsoft.com/office/drawing/2015/06/chart">
            <c:ext xmlns:c16="http://schemas.microsoft.com/office/drawing/2014/chart" uri="{C3380CC4-5D6E-409C-BE32-E72D297353CC}">
              <c16:uniqueId val="{00000000-B768-4320-86FE-7D3A21215460}"/>
            </c:ext>
          </c:extLst>
        </c:ser>
        <c:dLbls>
          <c:showLegendKey val="0"/>
          <c:showVal val="0"/>
          <c:showCatName val="0"/>
          <c:showSerName val="0"/>
          <c:showPercent val="0"/>
          <c:showBubbleSize val="0"/>
        </c:dLbls>
        <c:gapWidth val="150"/>
        <c:axId val="154768984"/>
        <c:axId val="15477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B768-4320-86FE-7D3A21215460}"/>
            </c:ext>
          </c:extLst>
        </c:ser>
        <c:dLbls>
          <c:showLegendKey val="0"/>
          <c:showVal val="0"/>
          <c:showCatName val="0"/>
          <c:showSerName val="0"/>
          <c:showPercent val="0"/>
          <c:showBubbleSize val="0"/>
        </c:dLbls>
        <c:marker val="1"/>
        <c:smooth val="0"/>
        <c:axId val="154768984"/>
        <c:axId val="154771336"/>
      </c:lineChart>
      <c:dateAx>
        <c:axId val="154768984"/>
        <c:scaling>
          <c:orientation val="minMax"/>
        </c:scaling>
        <c:delete val="1"/>
        <c:axPos val="b"/>
        <c:numFmt formatCode="ge" sourceLinked="1"/>
        <c:majorTickMark val="none"/>
        <c:minorTickMark val="none"/>
        <c:tickLblPos val="none"/>
        <c:crossAx val="154771336"/>
        <c:crosses val="autoZero"/>
        <c:auto val="1"/>
        <c:lblOffset val="100"/>
        <c:baseTimeUnit val="years"/>
      </c:dateAx>
      <c:valAx>
        <c:axId val="154771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76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0" zoomScaleNormal="100" zoomScaleSheetLayoutView="70" workbookViewId="0">
      <selection activeCell="NC59" sqref="NC5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青森県八戸市　八戸駅東口広場駐車場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720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67.3</v>
      </c>
      <c r="V31" s="110"/>
      <c r="W31" s="110"/>
      <c r="X31" s="110"/>
      <c r="Y31" s="110"/>
      <c r="Z31" s="110"/>
      <c r="AA31" s="110"/>
      <c r="AB31" s="110"/>
      <c r="AC31" s="110"/>
      <c r="AD31" s="110"/>
      <c r="AE31" s="110"/>
      <c r="AF31" s="110"/>
      <c r="AG31" s="110"/>
      <c r="AH31" s="110"/>
      <c r="AI31" s="110"/>
      <c r="AJ31" s="110"/>
      <c r="AK31" s="110"/>
      <c r="AL31" s="110"/>
      <c r="AM31" s="110"/>
      <c r="AN31" s="110">
        <f>データ!Z7</f>
        <v>64.599999999999994</v>
      </c>
      <c r="AO31" s="110"/>
      <c r="AP31" s="110"/>
      <c r="AQ31" s="110"/>
      <c r="AR31" s="110"/>
      <c r="AS31" s="110"/>
      <c r="AT31" s="110"/>
      <c r="AU31" s="110"/>
      <c r="AV31" s="110"/>
      <c r="AW31" s="110"/>
      <c r="AX31" s="110"/>
      <c r="AY31" s="110"/>
      <c r="AZ31" s="110"/>
      <c r="BA31" s="110"/>
      <c r="BB31" s="110"/>
      <c r="BC31" s="110"/>
      <c r="BD31" s="110"/>
      <c r="BE31" s="110"/>
      <c r="BF31" s="110"/>
      <c r="BG31" s="110">
        <f>データ!AA7</f>
        <v>65.3</v>
      </c>
      <c r="BH31" s="110"/>
      <c r="BI31" s="110"/>
      <c r="BJ31" s="110"/>
      <c r="BK31" s="110"/>
      <c r="BL31" s="110"/>
      <c r="BM31" s="110"/>
      <c r="BN31" s="110"/>
      <c r="BO31" s="110"/>
      <c r="BP31" s="110"/>
      <c r="BQ31" s="110"/>
      <c r="BR31" s="110"/>
      <c r="BS31" s="110"/>
      <c r="BT31" s="110"/>
      <c r="BU31" s="110"/>
      <c r="BV31" s="110"/>
      <c r="BW31" s="110"/>
      <c r="BX31" s="110"/>
      <c r="BY31" s="110"/>
      <c r="BZ31" s="110">
        <f>データ!AB7</f>
        <v>74.8</v>
      </c>
      <c r="CA31" s="110"/>
      <c r="CB31" s="110"/>
      <c r="CC31" s="110"/>
      <c r="CD31" s="110"/>
      <c r="CE31" s="110"/>
      <c r="CF31" s="110"/>
      <c r="CG31" s="110"/>
      <c r="CH31" s="110"/>
      <c r="CI31" s="110"/>
      <c r="CJ31" s="110"/>
      <c r="CK31" s="110"/>
      <c r="CL31" s="110"/>
      <c r="CM31" s="110"/>
      <c r="CN31" s="110"/>
      <c r="CO31" s="110"/>
      <c r="CP31" s="110"/>
      <c r="CQ31" s="110"/>
      <c r="CR31" s="110"/>
      <c r="CS31" s="110">
        <f>データ!AC7</f>
        <v>69.5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3226.7</v>
      </c>
      <c r="JD31" s="81"/>
      <c r="JE31" s="81"/>
      <c r="JF31" s="81"/>
      <c r="JG31" s="81"/>
      <c r="JH31" s="81"/>
      <c r="JI31" s="81"/>
      <c r="JJ31" s="81"/>
      <c r="JK31" s="81"/>
      <c r="JL31" s="81"/>
      <c r="JM31" s="81"/>
      <c r="JN31" s="81"/>
      <c r="JO31" s="81"/>
      <c r="JP31" s="81"/>
      <c r="JQ31" s="81"/>
      <c r="JR31" s="81"/>
      <c r="JS31" s="81"/>
      <c r="JT31" s="81"/>
      <c r="JU31" s="82"/>
      <c r="JV31" s="80">
        <f>データ!DL7</f>
        <v>3286.7</v>
      </c>
      <c r="JW31" s="81"/>
      <c r="JX31" s="81"/>
      <c r="JY31" s="81"/>
      <c r="JZ31" s="81"/>
      <c r="KA31" s="81"/>
      <c r="KB31" s="81"/>
      <c r="KC31" s="81"/>
      <c r="KD31" s="81"/>
      <c r="KE31" s="81"/>
      <c r="KF31" s="81"/>
      <c r="KG31" s="81"/>
      <c r="KH31" s="81"/>
      <c r="KI31" s="81"/>
      <c r="KJ31" s="81"/>
      <c r="KK31" s="81"/>
      <c r="KL31" s="81"/>
      <c r="KM31" s="81"/>
      <c r="KN31" s="82"/>
      <c r="KO31" s="80">
        <f>データ!DM7</f>
        <v>3286.7</v>
      </c>
      <c r="KP31" s="81"/>
      <c r="KQ31" s="81"/>
      <c r="KR31" s="81"/>
      <c r="KS31" s="81"/>
      <c r="KT31" s="81"/>
      <c r="KU31" s="81"/>
      <c r="KV31" s="81"/>
      <c r="KW31" s="81"/>
      <c r="KX31" s="81"/>
      <c r="KY31" s="81"/>
      <c r="KZ31" s="81"/>
      <c r="LA31" s="81"/>
      <c r="LB31" s="81"/>
      <c r="LC31" s="81"/>
      <c r="LD31" s="81"/>
      <c r="LE31" s="81"/>
      <c r="LF31" s="81"/>
      <c r="LG31" s="82"/>
      <c r="LH31" s="80">
        <f>データ!DN7</f>
        <v>3286.7</v>
      </c>
      <c r="LI31" s="81"/>
      <c r="LJ31" s="81"/>
      <c r="LK31" s="81"/>
      <c r="LL31" s="81"/>
      <c r="LM31" s="81"/>
      <c r="LN31" s="81"/>
      <c r="LO31" s="81"/>
      <c r="LP31" s="81"/>
      <c r="LQ31" s="81"/>
      <c r="LR31" s="81"/>
      <c r="LS31" s="81"/>
      <c r="LT31" s="81"/>
      <c r="LU31" s="81"/>
      <c r="LV31" s="81"/>
      <c r="LW31" s="81"/>
      <c r="LX31" s="81"/>
      <c r="LY31" s="81"/>
      <c r="LZ31" s="82"/>
      <c r="MA31" s="80">
        <f>データ!DO7</f>
        <v>3400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-48.7</v>
      </c>
      <c r="EM52" s="110"/>
      <c r="EN52" s="110"/>
      <c r="EO52" s="110"/>
      <c r="EP52" s="110"/>
      <c r="EQ52" s="110"/>
      <c r="ER52" s="110"/>
      <c r="ES52" s="110"/>
      <c r="ET52" s="110"/>
      <c r="EU52" s="110"/>
      <c r="EV52" s="110"/>
      <c r="EW52" s="110"/>
      <c r="EX52" s="110"/>
      <c r="EY52" s="110"/>
      <c r="EZ52" s="110"/>
      <c r="FA52" s="110"/>
      <c r="FB52" s="110"/>
      <c r="FC52" s="110"/>
      <c r="FD52" s="110"/>
      <c r="FE52" s="110">
        <f>データ!BG7</f>
        <v>-54.8</v>
      </c>
      <c r="FF52" s="110"/>
      <c r="FG52" s="110"/>
      <c r="FH52" s="110"/>
      <c r="FI52" s="110"/>
      <c r="FJ52" s="110"/>
      <c r="FK52" s="110"/>
      <c r="FL52" s="110"/>
      <c r="FM52" s="110"/>
      <c r="FN52" s="110"/>
      <c r="FO52" s="110"/>
      <c r="FP52" s="110"/>
      <c r="FQ52" s="110"/>
      <c r="FR52" s="110"/>
      <c r="FS52" s="110"/>
      <c r="FT52" s="110"/>
      <c r="FU52" s="110"/>
      <c r="FV52" s="110"/>
      <c r="FW52" s="110"/>
      <c r="FX52" s="110">
        <f>データ!BH7</f>
        <v>-53.2</v>
      </c>
      <c r="FY52" s="110"/>
      <c r="FZ52" s="110"/>
      <c r="GA52" s="110"/>
      <c r="GB52" s="110"/>
      <c r="GC52" s="110"/>
      <c r="GD52" s="110"/>
      <c r="GE52" s="110"/>
      <c r="GF52" s="110"/>
      <c r="GG52" s="110"/>
      <c r="GH52" s="110"/>
      <c r="GI52" s="110"/>
      <c r="GJ52" s="110"/>
      <c r="GK52" s="110"/>
      <c r="GL52" s="110"/>
      <c r="GM52" s="110"/>
      <c r="GN52" s="110"/>
      <c r="GO52" s="110"/>
      <c r="GP52" s="110"/>
      <c r="GQ52" s="110">
        <f>データ!BI7</f>
        <v>-33.6</v>
      </c>
      <c r="GR52" s="110"/>
      <c r="GS52" s="110"/>
      <c r="GT52" s="110"/>
      <c r="GU52" s="110"/>
      <c r="GV52" s="110"/>
      <c r="GW52" s="110"/>
      <c r="GX52" s="110"/>
      <c r="GY52" s="110"/>
      <c r="GZ52" s="110"/>
      <c r="HA52" s="110"/>
      <c r="HB52" s="110"/>
      <c r="HC52" s="110"/>
      <c r="HD52" s="110"/>
      <c r="HE52" s="110"/>
      <c r="HF52" s="110"/>
      <c r="HG52" s="110"/>
      <c r="HH52" s="110"/>
      <c r="HI52" s="110"/>
      <c r="HJ52" s="110">
        <f>データ!BJ7</f>
        <v>-43.9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-3363</v>
      </c>
      <c r="JD52" s="106"/>
      <c r="JE52" s="106"/>
      <c r="JF52" s="106"/>
      <c r="JG52" s="106"/>
      <c r="JH52" s="106"/>
      <c r="JI52" s="106"/>
      <c r="JJ52" s="106"/>
      <c r="JK52" s="106"/>
      <c r="JL52" s="106"/>
      <c r="JM52" s="106"/>
      <c r="JN52" s="106"/>
      <c r="JO52" s="106"/>
      <c r="JP52" s="106"/>
      <c r="JQ52" s="106"/>
      <c r="JR52" s="106"/>
      <c r="JS52" s="106"/>
      <c r="JT52" s="106"/>
      <c r="JU52" s="106"/>
      <c r="JV52" s="106">
        <f>データ!BR7</f>
        <v>-3636</v>
      </c>
      <c r="JW52" s="106"/>
      <c r="JX52" s="106"/>
      <c r="JY52" s="106"/>
      <c r="JZ52" s="106"/>
      <c r="KA52" s="106"/>
      <c r="KB52" s="106"/>
      <c r="KC52" s="106"/>
      <c r="KD52" s="106"/>
      <c r="KE52" s="106"/>
      <c r="KF52" s="106"/>
      <c r="KG52" s="106"/>
      <c r="KH52" s="106"/>
      <c r="KI52" s="106"/>
      <c r="KJ52" s="106"/>
      <c r="KK52" s="106"/>
      <c r="KL52" s="106"/>
      <c r="KM52" s="106"/>
      <c r="KN52" s="106"/>
      <c r="KO52" s="106">
        <f>データ!BS7</f>
        <v>-3568</v>
      </c>
      <c r="KP52" s="106"/>
      <c r="KQ52" s="106"/>
      <c r="KR52" s="106"/>
      <c r="KS52" s="106"/>
      <c r="KT52" s="106"/>
      <c r="KU52" s="106"/>
      <c r="KV52" s="106"/>
      <c r="KW52" s="106"/>
      <c r="KX52" s="106"/>
      <c r="KY52" s="106"/>
      <c r="KZ52" s="106"/>
      <c r="LA52" s="106"/>
      <c r="LB52" s="106"/>
      <c r="LC52" s="106"/>
      <c r="LD52" s="106"/>
      <c r="LE52" s="106"/>
      <c r="LF52" s="106"/>
      <c r="LG52" s="106"/>
      <c r="LH52" s="106">
        <f>データ!BT7</f>
        <v>-2579</v>
      </c>
      <c r="LI52" s="106"/>
      <c r="LJ52" s="106"/>
      <c r="LK52" s="106"/>
      <c r="LL52" s="106"/>
      <c r="LM52" s="106"/>
      <c r="LN52" s="106"/>
      <c r="LO52" s="106"/>
      <c r="LP52" s="106"/>
      <c r="LQ52" s="106"/>
      <c r="LR52" s="106"/>
      <c r="LS52" s="106"/>
      <c r="LT52" s="106"/>
      <c r="LU52" s="106"/>
      <c r="LV52" s="106"/>
      <c r="LW52" s="106"/>
      <c r="LX52" s="106"/>
      <c r="LY52" s="106"/>
      <c r="LZ52" s="106"/>
      <c r="MA52" s="106">
        <f>データ!BU7</f>
        <v>-3094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11085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e1bMMKUUiWvqYhtF9nrHzZbxjIt2Bj7DYHZhGutmBb144kVl715XoPvioEMY/s6QOPWddEqW6p2su7H+waJhQ==" saltValue="qePle7nVLat3YfHVZF8pd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92</v>
      </c>
      <c r="AO5" s="59" t="s">
        <v>93</v>
      </c>
      <c r="AP5" s="59" t="s">
        <v>94</v>
      </c>
      <c r="AQ5" s="59" t="s">
        <v>95</v>
      </c>
      <c r="AR5" s="59" t="s">
        <v>96</v>
      </c>
      <c r="AS5" s="59" t="s">
        <v>97</v>
      </c>
      <c r="AT5" s="59" t="s">
        <v>98</v>
      </c>
      <c r="AU5" s="59" t="s">
        <v>102</v>
      </c>
      <c r="AV5" s="59" t="s">
        <v>89</v>
      </c>
      <c r="AW5" s="59" t="s">
        <v>103</v>
      </c>
      <c r="AX5" s="59" t="s">
        <v>91</v>
      </c>
      <c r="AY5" s="59" t="s">
        <v>92</v>
      </c>
      <c r="AZ5" s="59" t="s">
        <v>93</v>
      </c>
      <c r="BA5" s="59" t="s">
        <v>94</v>
      </c>
      <c r="BB5" s="59" t="s">
        <v>95</v>
      </c>
      <c r="BC5" s="59" t="s">
        <v>96</v>
      </c>
      <c r="BD5" s="59" t="s">
        <v>97</v>
      </c>
      <c r="BE5" s="59" t="s">
        <v>98</v>
      </c>
      <c r="BF5" s="59" t="s">
        <v>99</v>
      </c>
      <c r="BG5" s="59" t="s">
        <v>89</v>
      </c>
      <c r="BH5" s="59" t="s">
        <v>104</v>
      </c>
      <c r="BI5" s="59" t="s">
        <v>105</v>
      </c>
      <c r="BJ5" s="59" t="s">
        <v>106</v>
      </c>
      <c r="BK5" s="59" t="s">
        <v>93</v>
      </c>
      <c r="BL5" s="59" t="s">
        <v>94</v>
      </c>
      <c r="BM5" s="59" t="s">
        <v>95</v>
      </c>
      <c r="BN5" s="59" t="s">
        <v>96</v>
      </c>
      <c r="BO5" s="59" t="s">
        <v>97</v>
      </c>
      <c r="BP5" s="59" t="s">
        <v>98</v>
      </c>
      <c r="BQ5" s="59" t="s">
        <v>88</v>
      </c>
      <c r="BR5" s="59" t="s">
        <v>89</v>
      </c>
      <c r="BS5" s="59" t="s">
        <v>104</v>
      </c>
      <c r="BT5" s="59" t="s">
        <v>91</v>
      </c>
      <c r="BU5" s="59" t="s">
        <v>92</v>
      </c>
      <c r="BV5" s="59" t="s">
        <v>93</v>
      </c>
      <c r="BW5" s="59" t="s">
        <v>94</v>
      </c>
      <c r="BX5" s="59" t="s">
        <v>95</v>
      </c>
      <c r="BY5" s="59" t="s">
        <v>96</v>
      </c>
      <c r="BZ5" s="59" t="s">
        <v>97</v>
      </c>
      <c r="CA5" s="59" t="s">
        <v>98</v>
      </c>
      <c r="CB5" s="59" t="s">
        <v>88</v>
      </c>
      <c r="CC5" s="59" t="s">
        <v>89</v>
      </c>
      <c r="CD5" s="59" t="s">
        <v>104</v>
      </c>
      <c r="CE5" s="59" t="s">
        <v>91</v>
      </c>
      <c r="CF5" s="59" t="s">
        <v>107</v>
      </c>
      <c r="CG5" s="59" t="s">
        <v>93</v>
      </c>
      <c r="CH5" s="59" t="s">
        <v>94</v>
      </c>
      <c r="CI5" s="59" t="s">
        <v>95</v>
      </c>
      <c r="CJ5" s="59" t="s">
        <v>96</v>
      </c>
      <c r="CK5" s="59" t="s">
        <v>97</v>
      </c>
      <c r="CL5" s="59" t="s">
        <v>98</v>
      </c>
      <c r="CM5" s="150"/>
      <c r="CN5" s="150"/>
      <c r="CO5" s="59" t="s">
        <v>88</v>
      </c>
      <c r="CP5" s="59" t="s">
        <v>100</v>
      </c>
      <c r="CQ5" s="59" t="s">
        <v>108</v>
      </c>
      <c r="CR5" s="59" t="s">
        <v>91</v>
      </c>
      <c r="CS5" s="59" t="s">
        <v>92</v>
      </c>
      <c r="CT5" s="59" t="s">
        <v>93</v>
      </c>
      <c r="CU5" s="59" t="s">
        <v>94</v>
      </c>
      <c r="CV5" s="59" t="s">
        <v>95</v>
      </c>
      <c r="CW5" s="59" t="s">
        <v>96</v>
      </c>
      <c r="CX5" s="59" t="s">
        <v>97</v>
      </c>
      <c r="CY5" s="59" t="s">
        <v>98</v>
      </c>
      <c r="CZ5" s="59" t="s">
        <v>88</v>
      </c>
      <c r="DA5" s="59" t="s">
        <v>89</v>
      </c>
      <c r="DB5" s="59" t="s">
        <v>104</v>
      </c>
      <c r="DC5" s="59" t="s">
        <v>91</v>
      </c>
      <c r="DD5" s="59" t="s">
        <v>92</v>
      </c>
      <c r="DE5" s="59" t="s">
        <v>93</v>
      </c>
      <c r="DF5" s="59" t="s">
        <v>94</v>
      </c>
      <c r="DG5" s="59" t="s">
        <v>95</v>
      </c>
      <c r="DH5" s="59" t="s">
        <v>96</v>
      </c>
      <c r="DI5" s="59" t="s">
        <v>97</v>
      </c>
      <c r="DJ5" s="59" t="s">
        <v>35</v>
      </c>
      <c r="DK5" s="59" t="s">
        <v>88</v>
      </c>
      <c r="DL5" s="59" t="s">
        <v>89</v>
      </c>
      <c r="DM5" s="59" t="s">
        <v>104</v>
      </c>
      <c r="DN5" s="59" t="s">
        <v>91</v>
      </c>
      <c r="DO5" s="59" t="s">
        <v>92</v>
      </c>
      <c r="DP5" s="59" t="s">
        <v>93</v>
      </c>
      <c r="DQ5" s="59" t="s">
        <v>94</v>
      </c>
      <c r="DR5" s="59" t="s">
        <v>95</v>
      </c>
      <c r="DS5" s="59" t="s">
        <v>96</v>
      </c>
      <c r="DT5" s="59" t="s">
        <v>97</v>
      </c>
      <c r="DU5" s="59" t="s">
        <v>98</v>
      </c>
    </row>
    <row r="6" spans="1:125" s="66" customFormat="1" x14ac:dyDescent="0.15">
      <c r="A6" s="49" t="s">
        <v>109</v>
      </c>
      <c r="B6" s="60">
        <f>B8</f>
        <v>2018</v>
      </c>
      <c r="C6" s="60">
        <f t="shared" ref="C6:X6" si="1">C8</f>
        <v>22039</v>
      </c>
      <c r="D6" s="60">
        <f t="shared" si="1"/>
        <v>47</v>
      </c>
      <c r="E6" s="60">
        <f t="shared" si="1"/>
        <v>14</v>
      </c>
      <c r="F6" s="60">
        <f t="shared" si="1"/>
        <v>0</v>
      </c>
      <c r="G6" s="60">
        <f t="shared" si="1"/>
        <v>3</v>
      </c>
      <c r="H6" s="60" t="str">
        <f>SUBSTITUTE(H8,"　","")</f>
        <v>青森県八戸市</v>
      </c>
      <c r="I6" s="60" t="str">
        <f t="shared" si="1"/>
        <v>八戸駅東口広場駐車場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17</v>
      </c>
      <c r="S6" s="62" t="str">
        <f t="shared" si="1"/>
        <v>駅</v>
      </c>
      <c r="T6" s="62" t="str">
        <f t="shared" si="1"/>
        <v>無</v>
      </c>
      <c r="U6" s="63">
        <f t="shared" si="1"/>
        <v>720</v>
      </c>
      <c r="V6" s="63">
        <f t="shared" si="1"/>
        <v>15</v>
      </c>
      <c r="W6" s="63">
        <f t="shared" si="1"/>
        <v>210</v>
      </c>
      <c r="X6" s="62" t="str">
        <f t="shared" si="1"/>
        <v>代行制</v>
      </c>
      <c r="Y6" s="64">
        <f>IF(Y8="-",NA(),Y8)</f>
        <v>67.3</v>
      </c>
      <c r="Z6" s="64">
        <f t="shared" ref="Z6:AH6" si="2">IF(Z8="-",NA(),Z8)</f>
        <v>64.599999999999994</v>
      </c>
      <c r="AA6" s="64">
        <f t="shared" si="2"/>
        <v>65.3</v>
      </c>
      <c r="AB6" s="64">
        <f t="shared" si="2"/>
        <v>74.8</v>
      </c>
      <c r="AC6" s="64">
        <f t="shared" si="2"/>
        <v>69.5</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-48.7</v>
      </c>
      <c r="BG6" s="64">
        <f t="shared" ref="BG6:BO6" si="5">IF(BG8="-",NA(),BG8)</f>
        <v>-54.8</v>
      </c>
      <c r="BH6" s="64">
        <f t="shared" si="5"/>
        <v>-53.2</v>
      </c>
      <c r="BI6" s="64">
        <f t="shared" si="5"/>
        <v>-33.6</v>
      </c>
      <c r="BJ6" s="64">
        <f t="shared" si="5"/>
        <v>-43.9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-3363</v>
      </c>
      <c r="BR6" s="65">
        <f t="shared" ref="BR6:BZ6" si="6">IF(BR8="-",NA(),BR8)</f>
        <v>-3636</v>
      </c>
      <c r="BS6" s="65">
        <f t="shared" si="6"/>
        <v>-3568</v>
      </c>
      <c r="BT6" s="65">
        <f t="shared" si="6"/>
        <v>-2579</v>
      </c>
      <c r="BU6" s="65">
        <f t="shared" si="6"/>
        <v>-3094</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11085</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3226.7</v>
      </c>
      <c r="DL6" s="64">
        <f t="shared" ref="DL6:DT6" si="9">IF(DL8="-",NA(),DL8)</f>
        <v>3286.7</v>
      </c>
      <c r="DM6" s="64">
        <f t="shared" si="9"/>
        <v>3286.7</v>
      </c>
      <c r="DN6" s="64">
        <f t="shared" si="9"/>
        <v>3286.7</v>
      </c>
      <c r="DO6" s="64">
        <f t="shared" si="9"/>
        <v>3400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111</v>
      </c>
      <c r="B7" s="60">
        <f t="shared" ref="B7:X7" si="10">B8</f>
        <v>2018</v>
      </c>
      <c r="C7" s="60">
        <f t="shared" si="10"/>
        <v>22039</v>
      </c>
      <c r="D7" s="60">
        <f t="shared" si="10"/>
        <v>47</v>
      </c>
      <c r="E7" s="60">
        <f t="shared" si="10"/>
        <v>14</v>
      </c>
      <c r="F7" s="60">
        <f t="shared" si="10"/>
        <v>0</v>
      </c>
      <c r="G7" s="60">
        <f t="shared" si="10"/>
        <v>3</v>
      </c>
      <c r="H7" s="60" t="str">
        <f t="shared" si="10"/>
        <v>青森県　八戸市</v>
      </c>
      <c r="I7" s="60" t="str">
        <f t="shared" si="10"/>
        <v>八戸駅東口広場駐車場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17</v>
      </c>
      <c r="S7" s="62" t="str">
        <f t="shared" si="10"/>
        <v>駅</v>
      </c>
      <c r="T7" s="62" t="str">
        <f t="shared" si="10"/>
        <v>無</v>
      </c>
      <c r="U7" s="63">
        <f t="shared" si="10"/>
        <v>720</v>
      </c>
      <c r="V7" s="63">
        <f t="shared" si="10"/>
        <v>15</v>
      </c>
      <c r="W7" s="63">
        <f t="shared" si="10"/>
        <v>210</v>
      </c>
      <c r="X7" s="62" t="str">
        <f t="shared" si="10"/>
        <v>代行制</v>
      </c>
      <c r="Y7" s="64">
        <f>Y8</f>
        <v>67.3</v>
      </c>
      <c r="Z7" s="64">
        <f t="shared" ref="Z7:AH7" si="11">Z8</f>
        <v>64.599999999999994</v>
      </c>
      <c r="AA7" s="64">
        <f t="shared" si="11"/>
        <v>65.3</v>
      </c>
      <c r="AB7" s="64">
        <f t="shared" si="11"/>
        <v>74.8</v>
      </c>
      <c r="AC7" s="64">
        <f t="shared" si="11"/>
        <v>69.5</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-48.7</v>
      </c>
      <c r="BG7" s="64">
        <f t="shared" ref="BG7:BO7" si="14">BG8</f>
        <v>-54.8</v>
      </c>
      <c r="BH7" s="64">
        <f t="shared" si="14"/>
        <v>-53.2</v>
      </c>
      <c r="BI7" s="64">
        <f t="shared" si="14"/>
        <v>-33.6</v>
      </c>
      <c r="BJ7" s="64">
        <f t="shared" si="14"/>
        <v>-43.9</v>
      </c>
      <c r="BK7" s="64">
        <f t="shared" si="14"/>
        <v>40.700000000000003</v>
      </c>
      <c r="BL7" s="64">
        <f t="shared" si="14"/>
        <v>38.200000000000003</v>
      </c>
      <c r="BM7" s="64">
        <f t="shared" si="14"/>
        <v>34.6</v>
      </c>
      <c r="BN7" s="64">
        <f t="shared" si="14"/>
        <v>37.6</v>
      </c>
      <c r="BO7" s="64">
        <f t="shared" si="14"/>
        <v>33.200000000000003</v>
      </c>
      <c r="BP7" s="61"/>
      <c r="BQ7" s="65">
        <f>BQ8</f>
        <v>-3363</v>
      </c>
      <c r="BR7" s="65">
        <f t="shared" ref="BR7:BZ7" si="15">BR8</f>
        <v>-3636</v>
      </c>
      <c r="BS7" s="65">
        <f t="shared" si="15"/>
        <v>-3568</v>
      </c>
      <c r="BT7" s="65">
        <f t="shared" si="15"/>
        <v>-2579</v>
      </c>
      <c r="BU7" s="65">
        <f t="shared" si="15"/>
        <v>-3094</v>
      </c>
      <c r="BV7" s="65">
        <f t="shared" si="15"/>
        <v>7496</v>
      </c>
      <c r="BW7" s="65">
        <f t="shared" si="15"/>
        <v>6967</v>
      </c>
      <c r="BX7" s="65">
        <f t="shared" si="15"/>
        <v>7138</v>
      </c>
      <c r="BY7" s="65">
        <f t="shared" si="15"/>
        <v>8131</v>
      </c>
      <c r="BZ7" s="65">
        <f t="shared" si="15"/>
        <v>8024</v>
      </c>
      <c r="CA7" s="63"/>
      <c r="CB7" s="64" t="s">
        <v>112</v>
      </c>
      <c r="CC7" s="64" t="s">
        <v>112</v>
      </c>
      <c r="CD7" s="64" t="s">
        <v>112</v>
      </c>
      <c r="CE7" s="64" t="s">
        <v>112</v>
      </c>
      <c r="CF7" s="64" t="s">
        <v>112</v>
      </c>
      <c r="CG7" s="64" t="s">
        <v>112</v>
      </c>
      <c r="CH7" s="64" t="s">
        <v>112</v>
      </c>
      <c r="CI7" s="64" t="s">
        <v>112</v>
      </c>
      <c r="CJ7" s="64" t="s">
        <v>112</v>
      </c>
      <c r="CK7" s="64" t="s">
        <v>110</v>
      </c>
      <c r="CL7" s="61"/>
      <c r="CM7" s="63">
        <f>CM8</f>
        <v>11085</v>
      </c>
      <c r="CN7" s="63">
        <f>CN8</f>
        <v>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3226.7</v>
      </c>
      <c r="DL7" s="64">
        <f t="shared" ref="DL7:DT7" si="17">DL8</f>
        <v>3286.7</v>
      </c>
      <c r="DM7" s="64">
        <f t="shared" si="17"/>
        <v>3286.7</v>
      </c>
      <c r="DN7" s="64">
        <f t="shared" si="17"/>
        <v>3286.7</v>
      </c>
      <c r="DO7" s="64">
        <f t="shared" si="17"/>
        <v>3400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22039</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17</v>
      </c>
      <c r="S8" s="69" t="s">
        <v>123</v>
      </c>
      <c r="T8" s="69" t="s">
        <v>124</v>
      </c>
      <c r="U8" s="70">
        <v>720</v>
      </c>
      <c r="V8" s="70">
        <v>15</v>
      </c>
      <c r="W8" s="70">
        <v>210</v>
      </c>
      <c r="X8" s="69" t="s">
        <v>125</v>
      </c>
      <c r="Y8" s="71">
        <v>67.3</v>
      </c>
      <c r="Z8" s="71">
        <v>64.599999999999994</v>
      </c>
      <c r="AA8" s="71">
        <v>65.3</v>
      </c>
      <c r="AB8" s="71">
        <v>74.8</v>
      </c>
      <c r="AC8" s="71">
        <v>69.5</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-48.7</v>
      </c>
      <c r="BG8" s="71">
        <v>-54.8</v>
      </c>
      <c r="BH8" s="71">
        <v>-53.2</v>
      </c>
      <c r="BI8" s="71">
        <v>-33.6</v>
      </c>
      <c r="BJ8" s="71">
        <v>-43.9</v>
      </c>
      <c r="BK8" s="71">
        <v>40.700000000000003</v>
      </c>
      <c r="BL8" s="71">
        <v>38.200000000000003</v>
      </c>
      <c r="BM8" s="71">
        <v>34.6</v>
      </c>
      <c r="BN8" s="71">
        <v>37.6</v>
      </c>
      <c r="BO8" s="71">
        <v>33.200000000000003</v>
      </c>
      <c r="BP8" s="68">
        <v>26.3</v>
      </c>
      <c r="BQ8" s="72">
        <v>-3363</v>
      </c>
      <c r="BR8" s="72">
        <v>-3636</v>
      </c>
      <c r="BS8" s="72">
        <v>-3568</v>
      </c>
      <c r="BT8" s="73">
        <v>-2579</v>
      </c>
      <c r="BU8" s="73">
        <v>-3094</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11085</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78.400000000000006</v>
      </c>
      <c r="DF8" s="71">
        <v>70.5</v>
      </c>
      <c r="DG8" s="71">
        <v>59.2</v>
      </c>
      <c r="DH8" s="71">
        <v>62.4</v>
      </c>
      <c r="DI8" s="71">
        <v>82.7</v>
      </c>
      <c r="DJ8" s="68">
        <v>103.6</v>
      </c>
      <c r="DK8" s="71">
        <v>3226.7</v>
      </c>
      <c r="DL8" s="71">
        <v>3286.7</v>
      </c>
      <c r="DM8" s="71">
        <v>3286.7</v>
      </c>
      <c r="DN8" s="71">
        <v>3286.7</v>
      </c>
      <c r="DO8" s="71">
        <v>3400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2020-01-28T09:05:43Z</cp:lastPrinted>
  <dcterms:created xsi:type="dcterms:W3CDTF">2019-12-05T07:20:15Z</dcterms:created>
  <dcterms:modified xsi:type="dcterms:W3CDTF">2020-01-28T09:05:46Z</dcterms:modified>
  <cp:category/>
</cp:coreProperties>
</file>