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201803ld001\財政課共有\特会担当用\02 公営企業\06【公営企業】照会・回答\31年度\17 公営企業に係る経営比較分析表の分析等\02 各課から\"/>
    </mc:Choice>
  </mc:AlternateContent>
  <workbookProtection workbookAlgorithmName="SHA-512" workbookHashValue="FTRATCraEolCkPDml/bfkGaHu16DYnxWeG7tOr8aIAfzPl3x0VZOau2Ndt7wuEod44x2rjNquZCSC25RxAPf2A==" workbookSaltValue="FQID75KAzq3hdk/+qrM2sA==" workbookSpinCount="100000" lockStructure="1"/>
  <bookViews>
    <workbookView xWindow="0" yWindow="0" windowWidth="20490" windowHeight="561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IT76" i="4"/>
  <c r="CS51" i="4"/>
  <c r="HJ30" i="4"/>
  <c r="BZ76" i="4"/>
  <c r="MA51" i="4"/>
  <c r="CS30" i="4"/>
  <c r="HJ51" i="4"/>
  <c r="MA30" i="4"/>
  <c r="C11" i="5"/>
  <c r="D11" i="5"/>
  <c r="E11" i="5"/>
  <c r="B11" i="5"/>
  <c r="BK76" i="4" l="1"/>
  <c r="LT76" i="4"/>
  <c r="GQ51" i="4"/>
  <c r="LH30" i="4"/>
  <c r="IE76" i="4"/>
  <c r="BZ51" i="4"/>
  <c r="GQ30" i="4"/>
  <c r="BZ30" i="4"/>
  <c r="LH51" i="4"/>
  <c r="BG30" i="4"/>
  <c r="AV76" i="4"/>
  <c r="KO51" i="4"/>
  <c r="FX51" i="4"/>
  <c r="KO30" i="4"/>
  <c r="LE76" i="4"/>
  <c r="HP76" i="4"/>
  <c r="BG51" i="4"/>
  <c r="FX30" i="4"/>
  <c r="JV30" i="4"/>
  <c r="AN51" i="4"/>
  <c r="AN30" i="4"/>
  <c r="AG76" i="4"/>
  <c r="KP76" i="4"/>
  <c r="FE51" i="4"/>
  <c r="JV51" i="4"/>
  <c r="HA76" i="4"/>
  <c r="FE30" i="4"/>
  <c r="KA76" i="4"/>
  <c r="JC30" i="4"/>
  <c r="EL51" i="4"/>
  <c r="GL76" i="4"/>
  <c r="U51" i="4"/>
  <c r="EL30" i="4"/>
  <c r="U30" i="4"/>
  <c r="R76" i="4"/>
  <c r="JC51" i="4"/>
</calcChain>
</file>

<file path=xl/sharedStrings.xml><?xml version="1.0" encoding="utf-8"?>
<sst xmlns="http://schemas.openxmlformats.org/spreadsheetml/2006/main" count="278" uniqueCount="143">
  <si>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</si>
  <si>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</si>
  <si>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</si>
  <si>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</si>
  <si>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</si>
  <si>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</si>
  <si>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</si>
  <si>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</si>
  <si>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</si>
  <si>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</si>
  <si>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</si>
  <si>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</si>
  <si>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</si>
  <si>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</si>
  <si>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</si>
  <si>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</si>
  <si>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</si>
  <si>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</si>
  <si>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</si>
  <si>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</si>
  <si>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</si>
  <si>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</si>
  <si>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</si>
  <si>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</si>
  <si>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</si>
  <si>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</si>
  <si>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</si>
  <si>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</si>
  <si>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</si>
  <si>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</si>
  <si>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</si>
  <si>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</si>
  <si>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</si>
  <si>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</si>
  <si>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</si>
  <si>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</si>
  <si>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</si>
  <si>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</si>
  <si>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</si>
  <si>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</si>
  <si>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</si>
  <si>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</si>
  <si>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</si>
  <si>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</si>
  <si>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</si>
  <si>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</si>
  <si>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</si>
  <si>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</si>
  <si>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</si>
  <si>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</si>
  <si>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</si>
  <si>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</si>
  <si>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</si>
  <si>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</si>
  <si>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</si>
  <si>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</si>
  <si>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</si>
  <si>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</si>
  <si>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</si>
  <si>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</si>
  <si>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</si>
  <si>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</si>
  <si>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</si>
  <si>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</si>
  <si>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</si>
  <si>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</si>
  <si>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</si>
  <si>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</si>
  <si>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</si>
  <si>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</si>
  <si>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</si>
  <si>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</si>
  <si>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</si>
  <si>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</si>
  <si>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</si>
  <si>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</si>
  <si>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</si>
  <si>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</si>
  <si>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</si>
  <si>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</si>
  <si>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</si>
  <si>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</si>
  <si>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</si>
  <si>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</si>
  <si>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</si>
  <si>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</si>
  <si>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</si>
  <si>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</si>
  <si>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</si>
  <si>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</si>
  <si>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</si>
  <si>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</si>
  <si>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</si>
  <si>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</si>
  <si>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</si>
  <si>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</si>
  <si>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</si>
  <si>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</si>
  <si>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</si>
  <si>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</si>
  <si>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</si>
  <si>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</si>
  <si>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当該値(N-2)</t>
    <phoneticPr fontId="5"/>
  </si>
  <si>
    <t>当該値(N-1)</t>
    <phoneticPr fontId="5"/>
  </si>
  <si>
    <t>当該値(N-3)</t>
    <phoneticPr fontId="5"/>
  </si>
  <si>
    <t>当該値(N-1)</t>
    <phoneticPr fontId="5"/>
  </si>
  <si>
    <t>当該値(N)</t>
    <phoneticPr fontId="5"/>
  </si>
  <si>
    <t>当該値(N-4)</t>
    <phoneticPr fontId="5"/>
  </si>
  <si>
    <t>当該値(N-4)</t>
    <phoneticPr fontId="5"/>
  </si>
  <si>
    <t>当該値(N-1)</t>
    <phoneticPr fontId="5"/>
  </si>
  <si>
    <t>当該値(N)</t>
    <phoneticPr fontId="5"/>
  </si>
  <si>
    <t>当該値(N-4)</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</si>
  <si>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</si>
  <si>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</si>
  <si>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</si>
  <si>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</si>
  <si>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</si>
  <si>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</si>
  <si>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</si>
  <si>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</si>
  <si>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</si>
  <si>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青森県　八戸市</t>
  </si>
  <si>
    <t>八戸駅西口広場駐車場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</si>
  <si>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</si>
  <si>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</si>
  <si>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</si>
  <si>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</si>
  <si>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</si>
  <si>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</si>
  <si>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</si>
  <si>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</si>
  <si>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</si>
  <si>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</si>
  <si>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</si>
  <si>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</si>
  <si>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</si>
  <si>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</si>
  <si>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</si>
  <si>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</si>
  <si>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・当駐車場は、八戸駅を利用する送迎用駐車場として整備したことから、送迎目的の利用者に配慮し入庫から30分までの駐車料金を無料としている。
　無料時間帯の利用者が駐車場利用者全体の８割を占めており、収入が少ないため赤字が続いている。
④売上高GOP比率
・費用（指定管理料）が収益（料金収入）を上回り、当該比率は毎年度、マイナス値となっている。</t>
    <rPh sb="10" eb="11">
      <t>トウ</t>
    </rPh>
    <rPh sb="11" eb="14">
      <t>チュウシャジョウ</t>
    </rPh>
    <rPh sb="16" eb="18">
      <t>ハチノヘ</t>
    </rPh>
    <rPh sb="18" eb="19">
      <t>エキ</t>
    </rPh>
    <rPh sb="20" eb="22">
      <t>リヨウ</t>
    </rPh>
    <rPh sb="24" eb="27">
      <t>ソウゲイヨウ</t>
    </rPh>
    <rPh sb="27" eb="30">
      <t>チュウシャジョウ</t>
    </rPh>
    <rPh sb="33" eb="35">
      <t>セイビ</t>
    </rPh>
    <rPh sb="42" eb="44">
      <t>ソウゲイ</t>
    </rPh>
    <rPh sb="44" eb="46">
      <t>モクテキ</t>
    </rPh>
    <rPh sb="51" eb="53">
      <t>ハイリョ</t>
    </rPh>
    <rPh sb="64" eb="66">
      <t>チュウシャ</t>
    </rPh>
    <rPh sb="66" eb="68">
      <t>リョウキン</t>
    </rPh>
    <rPh sb="79" eb="81">
      <t>ムリョウ</t>
    </rPh>
    <rPh sb="81" eb="83">
      <t>ジカン</t>
    </rPh>
    <rPh sb="83" eb="84">
      <t>タイ</t>
    </rPh>
    <rPh sb="85" eb="88">
      <t>リヨウシャ</t>
    </rPh>
    <rPh sb="89" eb="92">
      <t>チュウシャジョウ</t>
    </rPh>
    <rPh sb="95" eb="97">
      <t>ゼンタイ</t>
    </rPh>
    <rPh sb="101" eb="102">
      <t>シ</t>
    </rPh>
    <rPh sb="107" eb="109">
      <t>シュウニュウ</t>
    </rPh>
    <rPh sb="110" eb="111">
      <t>スク</t>
    </rPh>
    <rPh sb="115" eb="117">
      <t>アカジ</t>
    </rPh>
    <rPh sb="118" eb="119">
      <t>ツヅ</t>
    </rPh>
    <rPh sb="136" eb="138">
      <t>ヒヨウ</t>
    </rPh>
    <rPh sb="139" eb="141">
      <t>シテイ</t>
    </rPh>
    <rPh sb="141" eb="144">
      <t>カンリリョウ</t>
    </rPh>
    <rPh sb="155" eb="157">
      <t>ウワマワ</t>
    </rPh>
    <rPh sb="164" eb="167">
      <t>マイネンド</t>
    </rPh>
    <rPh sb="172" eb="173">
      <t>アタイ</t>
    </rPh>
    <phoneticPr fontId="15"/>
  </si>
  <si>
    <t>⑪稼働率
・前年度と比べ数値が下がっているが、広場整備が完了し業務用としていたスペースを一般車用として使用できるようになり収容台数が35台から40台に回復したことが要因の一つとして考えられる。</t>
    <rPh sb="1" eb="3">
      <t>カドウ</t>
    </rPh>
    <rPh sb="3" eb="4">
      <t>リツ</t>
    </rPh>
    <rPh sb="6" eb="9">
      <t>ゼンネンド</t>
    </rPh>
    <rPh sb="10" eb="11">
      <t>クラ</t>
    </rPh>
    <rPh sb="12" eb="14">
      <t>スウチ</t>
    </rPh>
    <rPh sb="15" eb="16">
      <t>サ</t>
    </rPh>
    <rPh sb="23" eb="25">
      <t>ヒロバ</t>
    </rPh>
    <rPh sb="25" eb="27">
      <t>セイビ</t>
    </rPh>
    <rPh sb="28" eb="30">
      <t>カンリョウ</t>
    </rPh>
    <rPh sb="31" eb="34">
      <t>ギョウムヨウ</t>
    </rPh>
    <rPh sb="44" eb="46">
      <t>イッパン</t>
    </rPh>
    <rPh sb="46" eb="47">
      <t>シャ</t>
    </rPh>
    <rPh sb="47" eb="48">
      <t>ヨウ</t>
    </rPh>
    <rPh sb="51" eb="53">
      <t>シヨウ</t>
    </rPh>
    <rPh sb="61" eb="63">
      <t>シュウヨウ</t>
    </rPh>
    <rPh sb="75" eb="77">
      <t>カイフク</t>
    </rPh>
    <rPh sb="82" eb="84">
      <t>ヨウイン</t>
    </rPh>
    <rPh sb="85" eb="86">
      <t>ヒト</t>
    </rPh>
    <rPh sb="90" eb="91">
      <t>カンガ</t>
    </rPh>
    <phoneticPr fontId="15"/>
  </si>
  <si>
    <t>・当駐車場は、送迎目的の利用者に配慮し、入庫から30分までの駐車料金を無料としている。
　無料時間帯の利用者が全体の約８割を占めており、費用が収入を上回る赤字が続いていることから、赤字を改善するため経費の削減に努めるとともに無料時間帯を有料化するなどの収入を増やすことについても検討していきたい。</t>
    <rPh sb="7" eb="9">
      <t>ソウゲイ</t>
    </rPh>
    <rPh sb="9" eb="11">
      <t>モクテキ</t>
    </rPh>
    <rPh sb="14" eb="15">
      <t>モノ</t>
    </rPh>
    <rPh sb="16" eb="18">
      <t>ハイリョ</t>
    </rPh>
    <rPh sb="30" eb="32">
      <t>チュウシャ</t>
    </rPh>
    <rPh sb="32" eb="34">
      <t>リョウキン</t>
    </rPh>
    <rPh sb="45" eb="47">
      <t>ムリョウ</t>
    </rPh>
    <rPh sb="47" eb="50">
      <t>ジカンタイ</t>
    </rPh>
    <rPh sb="51" eb="54">
      <t>リヨウシャ</t>
    </rPh>
    <rPh sb="55" eb="57">
      <t>ゼンタイ</t>
    </rPh>
    <rPh sb="58" eb="59">
      <t>ヤク</t>
    </rPh>
    <rPh sb="60" eb="61">
      <t>ワリ</t>
    </rPh>
    <rPh sb="62" eb="63">
      <t>シ</t>
    </rPh>
    <rPh sb="68" eb="70">
      <t>ヒヨウ</t>
    </rPh>
    <rPh sb="71" eb="73">
      <t>シュウニュウ</t>
    </rPh>
    <rPh sb="74" eb="76">
      <t>ウワマワ</t>
    </rPh>
    <rPh sb="80" eb="81">
      <t>ツヅ</t>
    </rPh>
    <rPh sb="90" eb="92">
      <t>アカジ</t>
    </rPh>
    <rPh sb="93" eb="95">
      <t>カイゼン</t>
    </rPh>
    <rPh sb="99" eb="101">
      <t>ケイヒ</t>
    </rPh>
    <rPh sb="102" eb="104">
      <t>サクゲン</t>
    </rPh>
    <rPh sb="105" eb="106">
      <t>ツト</t>
    </rPh>
    <rPh sb="112" eb="114">
      <t>ムリョウ</t>
    </rPh>
    <rPh sb="114" eb="117">
      <t>ジカンタイ</t>
    </rPh>
    <rPh sb="118" eb="120">
      <t>ユウリョウ</t>
    </rPh>
    <rPh sb="120" eb="121">
      <t>カ</t>
    </rPh>
    <rPh sb="126" eb="128">
      <t>シュウニュウ</t>
    </rPh>
    <rPh sb="129" eb="130">
      <t>フ</t>
    </rPh>
    <rPh sb="139" eb="141">
      <t>ケントウ</t>
    </rPh>
    <phoneticPr fontId="15"/>
  </si>
  <si>
    <r>
      <t>⑦敷地の地価
・八戸駅前西口広場が完成し、今後、広場周辺の開発が進むことから、当駐車場の地価は上昇すると予想している。
⑩企業債残高対料金収入比率
・当駐車場を</t>
    </r>
    <r>
      <rPr>
        <sz val="11"/>
        <rFont val="ＭＳ ゴシック"/>
        <family val="3"/>
        <charset val="128"/>
      </rPr>
      <t>整備する</t>
    </r>
    <r>
      <rPr>
        <sz val="11"/>
        <color theme="1"/>
        <rFont val="ＭＳ ゴシック"/>
        <family val="3"/>
        <charset val="128"/>
      </rPr>
      <t>財源として、前年度に引き続き、平成30年度も借り入れを行ったため、当該比率の値は前年度より大幅に増加したが、今後、債務の償還が始まり債務残高が減っていくので、当該比率の値は、低下すると予想している。</t>
    </r>
    <rPh sb="10" eb="11">
      <t>エキ</t>
    </rPh>
    <rPh sb="11" eb="12">
      <t>マエ</t>
    </rPh>
    <rPh sb="13" eb="14">
      <t>グチ</t>
    </rPh>
    <rPh sb="14" eb="16">
      <t>ヒロバ</t>
    </rPh>
    <rPh sb="17" eb="19">
      <t>カンセイ</t>
    </rPh>
    <rPh sb="21" eb="23">
      <t>コンゴ</t>
    </rPh>
    <rPh sb="24" eb="26">
      <t>ヒロバ</t>
    </rPh>
    <rPh sb="26" eb="28">
      <t>シュウヘン</t>
    </rPh>
    <rPh sb="29" eb="31">
      <t>カイハツ</t>
    </rPh>
    <rPh sb="32" eb="33">
      <t>スス</t>
    </rPh>
    <rPh sb="47" eb="49">
      <t>ジョウショウ</t>
    </rPh>
    <rPh sb="75" eb="76">
      <t>トウ</t>
    </rPh>
    <rPh sb="76" eb="79">
      <t>チュウシャジョウ</t>
    </rPh>
    <rPh sb="80" eb="82">
      <t>セイビ</t>
    </rPh>
    <rPh sb="84" eb="86">
      <t>ザイゲン</t>
    </rPh>
    <rPh sb="90" eb="93">
      <t>ゼンネンド</t>
    </rPh>
    <rPh sb="94" eb="95">
      <t>ヒ</t>
    </rPh>
    <rPh sb="96" eb="97">
      <t>ツヅ</t>
    </rPh>
    <rPh sb="99" eb="101">
      <t>ヘイセイ</t>
    </rPh>
    <rPh sb="103" eb="105">
      <t>ネンド</t>
    </rPh>
    <rPh sb="106" eb="107">
      <t>カ</t>
    </rPh>
    <rPh sb="108" eb="109">
      <t>イ</t>
    </rPh>
    <rPh sb="111" eb="112">
      <t>オコナ</t>
    </rPh>
    <rPh sb="117" eb="119">
      <t>トウガイ</t>
    </rPh>
    <rPh sb="119" eb="121">
      <t>ヒリツ</t>
    </rPh>
    <rPh sb="122" eb="123">
      <t>アタイ</t>
    </rPh>
    <rPh sb="124" eb="127">
      <t>ゼンネンド</t>
    </rPh>
    <rPh sb="129" eb="131">
      <t>オオハバ</t>
    </rPh>
    <rPh sb="132" eb="134">
      <t>ゾウカ</t>
    </rPh>
    <rPh sb="138" eb="140">
      <t>コンゴ</t>
    </rPh>
    <rPh sb="141" eb="143">
      <t>サイム</t>
    </rPh>
    <rPh sb="144" eb="146">
      <t>ショウカン</t>
    </rPh>
    <rPh sb="147" eb="148">
      <t>ハジ</t>
    </rPh>
    <rPh sb="150" eb="152">
      <t>サイム</t>
    </rPh>
    <rPh sb="152" eb="153">
      <t>ザン</t>
    </rPh>
    <rPh sb="153" eb="154">
      <t>タカ</t>
    </rPh>
    <rPh sb="155" eb="156">
      <t>ヘ</t>
    </rPh>
    <rPh sb="163" eb="165">
      <t>トウガイ</t>
    </rPh>
    <rPh sb="165" eb="167">
      <t>ヒリツ</t>
    </rPh>
    <rPh sb="168" eb="169">
      <t>アタイ</t>
    </rPh>
    <rPh sb="171" eb="173">
      <t>テイカ</t>
    </rPh>
    <rPh sb="176" eb="178">
      <t>ヨソウ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</si>
</sst>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9"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10" xfId="2" applyFont="1" applyFill="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59.5</c:v>
                </c:pt>
                <c:pt idx="1">
                  <c:v>68.7</c:v>
                </c:pt>
                <c:pt idx="2">
                  <c:v>78.7</c:v>
                </c:pt>
                <c:pt idx="3">
                  <c:v>68.8</c:v>
                </c:pt>
                <c:pt idx="4">
                  <c:v>65.3</c:v>
                </c:pt>
              </c:numCache>
            </c:numRef>
          </c:val>
          <c:extLst xmlns:c16r2="http://schemas.microsoft.com/office/drawing/2015/06/chart">
            <c:ext xmlns:c16="http://schemas.microsoft.com/office/drawing/2014/chart" uri="{C3380CC4-5D6E-409C-BE32-E72D297353CC}">
              <c16:uniqueId val="{00000000-4F9D-44EF-8A3A-4DC441600862}"/>
            </c:ext>
          </c:extLst>
        </c:ser>
        <c:dLbls>
          <c:showLegendKey val="0"/>
          <c:showVal val="0"/>
          <c:showCatName val="0"/>
          <c:showSerName val="0"/>
          <c:showPercent val="0"/>
          <c:showBubbleSize val="0"/>
        </c:dLbls>
        <c:gapWidth val="150"/>
        <c:axId val="170965752"/>
        <c:axId val="17096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4F9D-44EF-8A3A-4DC441600862}"/>
            </c:ext>
          </c:extLst>
        </c:ser>
        <c:dLbls>
          <c:showLegendKey val="0"/>
          <c:showVal val="0"/>
          <c:showCatName val="0"/>
          <c:showSerName val="0"/>
          <c:showPercent val="0"/>
          <c:showBubbleSize val="0"/>
        </c:dLbls>
        <c:marker val="1"/>
        <c:smooth val="0"/>
        <c:axId val="170965752"/>
        <c:axId val="170964184"/>
      </c:lineChart>
      <c:dateAx>
        <c:axId val="170965752"/>
        <c:scaling>
          <c:orientation val="minMax"/>
        </c:scaling>
        <c:delete val="1"/>
        <c:axPos val="b"/>
        <c:numFmt formatCode="ge" sourceLinked="1"/>
        <c:majorTickMark val="none"/>
        <c:minorTickMark val="none"/>
        <c:tickLblPos val="none"/>
        <c:crossAx val="170964184"/>
        <c:crosses val="autoZero"/>
        <c:auto val="1"/>
        <c:lblOffset val="100"/>
        <c:baseTimeUnit val="years"/>
      </c:dateAx>
      <c:valAx>
        <c:axId val="170964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65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149.80000000000001</c:v>
                </c:pt>
                <c:pt idx="3">
                  <c:v>451.3</c:v>
                </c:pt>
                <c:pt idx="4">
                  <c:v>513.20000000000005</c:v>
                </c:pt>
              </c:numCache>
            </c:numRef>
          </c:val>
          <c:extLst xmlns:c16r2="http://schemas.microsoft.com/office/drawing/2015/06/chart">
            <c:ext xmlns:c16="http://schemas.microsoft.com/office/drawing/2014/chart" uri="{C3380CC4-5D6E-409C-BE32-E72D297353CC}">
              <c16:uniqueId val="{00000000-14D3-46BC-B592-41EB475F9910}"/>
            </c:ext>
          </c:extLst>
        </c:ser>
        <c:dLbls>
          <c:showLegendKey val="0"/>
          <c:showVal val="0"/>
          <c:showCatName val="0"/>
          <c:showSerName val="0"/>
          <c:showPercent val="0"/>
          <c:showBubbleSize val="0"/>
        </c:dLbls>
        <c:gapWidth val="150"/>
        <c:axId val="170964576"/>
        <c:axId val="17250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14D3-46BC-B592-41EB475F9910}"/>
            </c:ext>
          </c:extLst>
        </c:ser>
        <c:dLbls>
          <c:showLegendKey val="0"/>
          <c:showVal val="0"/>
          <c:showCatName val="0"/>
          <c:showSerName val="0"/>
          <c:showPercent val="0"/>
          <c:showBubbleSize val="0"/>
        </c:dLbls>
        <c:marker val="1"/>
        <c:smooth val="0"/>
        <c:axId val="170964576"/>
        <c:axId val="172503984"/>
      </c:lineChart>
      <c:dateAx>
        <c:axId val="170964576"/>
        <c:scaling>
          <c:orientation val="minMax"/>
        </c:scaling>
        <c:delete val="1"/>
        <c:axPos val="b"/>
        <c:numFmt formatCode="ge" sourceLinked="1"/>
        <c:majorTickMark val="none"/>
        <c:minorTickMark val="none"/>
        <c:tickLblPos val="none"/>
        <c:crossAx val="172503984"/>
        <c:crosses val="autoZero"/>
        <c:auto val="1"/>
        <c:lblOffset val="100"/>
        <c:baseTimeUnit val="years"/>
      </c:dateAx>
      <c:valAx>
        <c:axId val="17250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6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CFB-4AA9-B485-8771E5B0D6CF}"/>
            </c:ext>
          </c:extLst>
        </c:ser>
        <c:dLbls>
          <c:showLegendKey val="0"/>
          <c:showVal val="0"/>
          <c:showCatName val="0"/>
          <c:showSerName val="0"/>
          <c:showPercent val="0"/>
          <c:showBubbleSize val="0"/>
        </c:dLbls>
        <c:gapWidth val="150"/>
        <c:axId val="172507512"/>
        <c:axId val="17250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CFB-4AA9-B485-8771E5B0D6CF}"/>
            </c:ext>
          </c:extLst>
        </c:ser>
        <c:dLbls>
          <c:showLegendKey val="0"/>
          <c:showVal val="0"/>
          <c:showCatName val="0"/>
          <c:showSerName val="0"/>
          <c:showPercent val="0"/>
          <c:showBubbleSize val="0"/>
        </c:dLbls>
        <c:marker val="1"/>
        <c:smooth val="0"/>
        <c:axId val="172507512"/>
        <c:axId val="172507120"/>
      </c:lineChart>
      <c:dateAx>
        <c:axId val="172507512"/>
        <c:scaling>
          <c:orientation val="minMax"/>
        </c:scaling>
        <c:delete val="1"/>
        <c:axPos val="b"/>
        <c:numFmt formatCode="ge" sourceLinked="1"/>
        <c:majorTickMark val="none"/>
        <c:minorTickMark val="none"/>
        <c:tickLblPos val="none"/>
        <c:crossAx val="172507120"/>
        <c:crosses val="autoZero"/>
        <c:auto val="1"/>
        <c:lblOffset val="100"/>
        <c:baseTimeUnit val="years"/>
      </c:dateAx>
      <c:valAx>
        <c:axId val="17250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507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0CC-46A9-8D2C-542C474594B7}"/>
            </c:ext>
          </c:extLst>
        </c:ser>
        <c:dLbls>
          <c:showLegendKey val="0"/>
          <c:showVal val="0"/>
          <c:showCatName val="0"/>
          <c:showSerName val="0"/>
          <c:showPercent val="0"/>
          <c:showBubbleSize val="0"/>
        </c:dLbls>
        <c:gapWidth val="150"/>
        <c:axId val="172507904"/>
        <c:axId val="17250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0CC-46A9-8D2C-542C474594B7}"/>
            </c:ext>
          </c:extLst>
        </c:ser>
        <c:dLbls>
          <c:showLegendKey val="0"/>
          <c:showVal val="0"/>
          <c:showCatName val="0"/>
          <c:showSerName val="0"/>
          <c:showPercent val="0"/>
          <c:showBubbleSize val="0"/>
        </c:dLbls>
        <c:marker val="1"/>
        <c:smooth val="0"/>
        <c:axId val="172507904"/>
        <c:axId val="172508296"/>
      </c:lineChart>
      <c:dateAx>
        <c:axId val="172507904"/>
        <c:scaling>
          <c:orientation val="minMax"/>
        </c:scaling>
        <c:delete val="1"/>
        <c:axPos val="b"/>
        <c:numFmt formatCode="ge" sourceLinked="1"/>
        <c:majorTickMark val="none"/>
        <c:minorTickMark val="none"/>
        <c:tickLblPos val="none"/>
        <c:crossAx val="172508296"/>
        <c:crosses val="autoZero"/>
        <c:auto val="1"/>
        <c:lblOffset val="100"/>
        <c:baseTimeUnit val="years"/>
      </c:dateAx>
      <c:valAx>
        <c:axId val="172508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50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0A-4258-867D-03C5A67B935B}"/>
            </c:ext>
          </c:extLst>
        </c:ser>
        <c:dLbls>
          <c:showLegendKey val="0"/>
          <c:showVal val="0"/>
          <c:showCatName val="0"/>
          <c:showSerName val="0"/>
          <c:showPercent val="0"/>
          <c:showBubbleSize val="0"/>
        </c:dLbls>
        <c:gapWidth val="150"/>
        <c:axId val="172504768"/>
        <c:axId val="17250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F60A-4258-867D-03C5A67B935B}"/>
            </c:ext>
          </c:extLst>
        </c:ser>
        <c:dLbls>
          <c:showLegendKey val="0"/>
          <c:showVal val="0"/>
          <c:showCatName val="0"/>
          <c:showSerName val="0"/>
          <c:showPercent val="0"/>
          <c:showBubbleSize val="0"/>
        </c:dLbls>
        <c:marker val="1"/>
        <c:smooth val="0"/>
        <c:axId val="172504768"/>
        <c:axId val="172508688"/>
      </c:lineChart>
      <c:dateAx>
        <c:axId val="172504768"/>
        <c:scaling>
          <c:orientation val="minMax"/>
        </c:scaling>
        <c:delete val="1"/>
        <c:axPos val="b"/>
        <c:numFmt formatCode="ge" sourceLinked="1"/>
        <c:majorTickMark val="none"/>
        <c:minorTickMark val="none"/>
        <c:tickLblPos val="none"/>
        <c:crossAx val="172508688"/>
        <c:crosses val="autoZero"/>
        <c:auto val="1"/>
        <c:lblOffset val="100"/>
        <c:baseTimeUnit val="years"/>
      </c:dateAx>
      <c:valAx>
        <c:axId val="172508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50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322-4F93-933A-6F2DF4F60506}"/>
            </c:ext>
          </c:extLst>
        </c:ser>
        <c:dLbls>
          <c:showLegendKey val="0"/>
          <c:showVal val="0"/>
          <c:showCatName val="0"/>
          <c:showSerName val="0"/>
          <c:showPercent val="0"/>
          <c:showBubbleSize val="0"/>
        </c:dLbls>
        <c:gapWidth val="150"/>
        <c:axId val="172509472"/>
        <c:axId val="17250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9322-4F93-933A-6F2DF4F60506}"/>
            </c:ext>
          </c:extLst>
        </c:ser>
        <c:dLbls>
          <c:showLegendKey val="0"/>
          <c:showVal val="0"/>
          <c:showCatName val="0"/>
          <c:showSerName val="0"/>
          <c:showPercent val="0"/>
          <c:showBubbleSize val="0"/>
        </c:dLbls>
        <c:marker val="1"/>
        <c:smooth val="0"/>
        <c:axId val="172509472"/>
        <c:axId val="172509864"/>
      </c:lineChart>
      <c:dateAx>
        <c:axId val="172509472"/>
        <c:scaling>
          <c:orientation val="minMax"/>
        </c:scaling>
        <c:delete val="1"/>
        <c:axPos val="b"/>
        <c:numFmt formatCode="ge" sourceLinked="1"/>
        <c:majorTickMark val="none"/>
        <c:minorTickMark val="none"/>
        <c:tickLblPos val="none"/>
        <c:crossAx val="172509864"/>
        <c:crosses val="autoZero"/>
        <c:auto val="1"/>
        <c:lblOffset val="100"/>
        <c:baseTimeUnit val="years"/>
      </c:dateAx>
      <c:valAx>
        <c:axId val="172509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250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674.5</c:v>
                </c:pt>
                <c:pt idx="1">
                  <c:v>710.9</c:v>
                </c:pt>
                <c:pt idx="2">
                  <c:v>992.5</c:v>
                </c:pt>
                <c:pt idx="3">
                  <c:v>1135</c:v>
                </c:pt>
                <c:pt idx="4">
                  <c:v>1015</c:v>
                </c:pt>
              </c:numCache>
            </c:numRef>
          </c:val>
          <c:extLst xmlns:c16r2="http://schemas.microsoft.com/office/drawing/2015/06/chart">
            <c:ext xmlns:c16="http://schemas.microsoft.com/office/drawing/2014/chart" uri="{C3380CC4-5D6E-409C-BE32-E72D297353CC}">
              <c16:uniqueId val="{00000000-DD34-4EA7-A31A-D57E13C2A932}"/>
            </c:ext>
          </c:extLst>
        </c:ser>
        <c:dLbls>
          <c:showLegendKey val="0"/>
          <c:showVal val="0"/>
          <c:showCatName val="0"/>
          <c:showSerName val="0"/>
          <c:showPercent val="0"/>
          <c:showBubbleSize val="0"/>
        </c:dLbls>
        <c:gapWidth val="150"/>
        <c:axId val="172510648"/>
        <c:axId val="17250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DD34-4EA7-A31A-D57E13C2A932}"/>
            </c:ext>
          </c:extLst>
        </c:ser>
        <c:dLbls>
          <c:showLegendKey val="0"/>
          <c:showVal val="0"/>
          <c:showCatName val="0"/>
          <c:showSerName val="0"/>
          <c:showPercent val="0"/>
          <c:showBubbleSize val="0"/>
        </c:dLbls>
        <c:marker val="1"/>
        <c:smooth val="0"/>
        <c:axId val="172510648"/>
        <c:axId val="172506728"/>
      </c:lineChart>
      <c:dateAx>
        <c:axId val="172510648"/>
        <c:scaling>
          <c:orientation val="minMax"/>
        </c:scaling>
        <c:delete val="1"/>
        <c:axPos val="b"/>
        <c:numFmt formatCode="ge" sourceLinked="1"/>
        <c:majorTickMark val="none"/>
        <c:minorTickMark val="none"/>
        <c:tickLblPos val="none"/>
        <c:crossAx val="172506728"/>
        <c:crosses val="autoZero"/>
        <c:auto val="1"/>
        <c:lblOffset val="100"/>
        <c:baseTimeUnit val="years"/>
      </c:dateAx>
      <c:valAx>
        <c:axId val="17250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51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-68</c:v>
                </c:pt>
                <c:pt idx="1">
                  <c:v>-45.6</c:v>
                </c:pt>
                <c:pt idx="2">
                  <c:v>-27</c:v>
                </c:pt>
                <c:pt idx="3">
                  <c:v>-45.4</c:v>
                </c:pt>
                <c:pt idx="4">
                  <c:v>-51.7</c:v>
                </c:pt>
              </c:numCache>
            </c:numRef>
          </c:val>
          <c:extLst xmlns:c16r2="http://schemas.microsoft.com/office/drawing/2015/06/chart">
            <c:ext xmlns:c16="http://schemas.microsoft.com/office/drawing/2014/chart" uri="{C3380CC4-5D6E-409C-BE32-E72D297353CC}">
              <c16:uniqueId val="{00000000-F483-4AC4-94A7-CD29FF83566B}"/>
            </c:ext>
          </c:extLst>
        </c:ser>
        <c:dLbls>
          <c:showLegendKey val="0"/>
          <c:showVal val="0"/>
          <c:showCatName val="0"/>
          <c:showSerName val="0"/>
          <c:showPercent val="0"/>
          <c:showBubbleSize val="0"/>
        </c:dLbls>
        <c:gapWidth val="150"/>
        <c:axId val="172505552"/>
        <c:axId val="17250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F483-4AC4-94A7-CD29FF83566B}"/>
            </c:ext>
          </c:extLst>
        </c:ser>
        <c:dLbls>
          <c:showLegendKey val="0"/>
          <c:showVal val="0"/>
          <c:showCatName val="0"/>
          <c:showSerName val="0"/>
          <c:showPercent val="0"/>
          <c:showBubbleSize val="0"/>
        </c:dLbls>
        <c:marker val="1"/>
        <c:smooth val="0"/>
        <c:axId val="172505552"/>
        <c:axId val="172505944"/>
      </c:lineChart>
      <c:dateAx>
        <c:axId val="172505552"/>
        <c:scaling>
          <c:orientation val="minMax"/>
        </c:scaling>
        <c:delete val="1"/>
        <c:axPos val="b"/>
        <c:numFmt formatCode="ge" sourceLinked="1"/>
        <c:majorTickMark val="none"/>
        <c:minorTickMark val="none"/>
        <c:tickLblPos val="none"/>
        <c:crossAx val="172505944"/>
        <c:crosses val="autoZero"/>
        <c:auto val="1"/>
        <c:lblOffset val="100"/>
        <c:baseTimeUnit val="years"/>
      </c:dateAx>
      <c:valAx>
        <c:axId val="172505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50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-4355</c:v>
                </c:pt>
                <c:pt idx="1">
                  <c:v>-3265</c:v>
                </c:pt>
                <c:pt idx="2">
                  <c:v>-2221</c:v>
                </c:pt>
                <c:pt idx="3">
                  <c:v>-3121</c:v>
                </c:pt>
                <c:pt idx="4">
                  <c:v>-3547</c:v>
                </c:pt>
              </c:numCache>
            </c:numRef>
          </c:val>
          <c:extLst xmlns:c16r2="http://schemas.microsoft.com/office/drawing/2015/06/chart">
            <c:ext xmlns:c16="http://schemas.microsoft.com/office/drawing/2014/chart" uri="{C3380CC4-5D6E-409C-BE32-E72D297353CC}">
              <c16:uniqueId val="{00000000-3101-483F-B104-EBBFB60FCF08}"/>
            </c:ext>
          </c:extLst>
        </c:ser>
        <c:dLbls>
          <c:showLegendKey val="0"/>
          <c:showVal val="0"/>
          <c:showCatName val="0"/>
          <c:showSerName val="0"/>
          <c:showPercent val="0"/>
          <c:showBubbleSize val="0"/>
        </c:dLbls>
        <c:gapWidth val="150"/>
        <c:axId val="202301672"/>
        <c:axId val="20230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3101-483F-B104-EBBFB60FCF08}"/>
            </c:ext>
          </c:extLst>
        </c:ser>
        <c:dLbls>
          <c:showLegendKey val="0"/>
          <c:showVal val="0"/>
          <c:showCatName val="0"/>
          <c:showSerName val="0"/>
          <c:showPercent val="0"/>
          <c:showBubbleSize val="0"/>
        </c:dLbls>
        <c:marker val="1"/>
        <c:smooth val="0"/>
        <c:axId val="202301672"/>
        <c:axId val="202300496"/>
      </c:lineChart>
      <c:dateAx>
        <c:axId val="202301672"/>
        <c:scaling>
          <c:orientation val="minMax"/>
        </c:scaling>
        <c:delete val="1"/>
        <c:axPos val="b"/>
        <c:numFmt formatCode="ge" sourceLinked="1"/>
        <c:majorTickMark val="none"/>
        <c:minorTickMark val="none"/>
        <c:tickLblPos val="none"/>
        <c:crossAx val="202300496"/>
        <c:crosses val="autoZero"/>
        <c:auto val="1"/>
        <c:lblOffset val="100"/>
        <c:baseTimeUnit val="years"/>
      </c:dateAx>
      <c:valAx>
        <c:axId val="202300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30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青森県八戸市　八戸駅西口広場駐車場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1705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59.5</v>
      </c>
      <c r="V31" s="118"/>
      <c r="W31" s="118"/>
      <c r="X31" s="118"/>
      <c r="Y31" s="118"/>
      <c r="Z31" s="118"/>
      <c r="AA31" s="118"/>
      <c r="AB31" s="118"/>
      <c r="AC31" s="118"/>
      <c r="AD31" s="118"/>
      <c r="AE31" s="118"/>
      <c r="AF31" s="118"/>
      <c r="AG31" s="118"/>
      <c r="AH31" s="118"/>
      <c r="AI31" s="118"/>
      <c r="AJ31" s="118"/>
      <c r="AK31" s="118"/>
      <c r="AL31" s="118"/>
      <c r="AM31" s="118"/>
      <c r="AN31" s="118">
        <f>データ!Z7</f>
        <v>68.7</v>
      </c>
      <c r="AO31" s="118"/>
      <c r="AP31" s="118"/>
      <c r="AQ31" s="118"/>
      <c r="AR31" s="118"/>
      <c r="AS31" s="118"/>
      <c r="AT31" s="118"/>
      <c r="AU31" s="118"/>
      <c r="AV31" s="118"/>
      <c r="AW31" s="118"/>
      <c r="AX31" s="118"/>
      <c r="AY31" s="118"/>
      <c r="AZ31" s="118"/>
      <c r="BA31" s="118"/>
      <c r="BB31" s="118"/>
      <c r="BC31" s="118"/>
      <c r="BD31" s="118"/>
      <c r="BE31" s="118"/>
      <c r="BF31" s="118"/>
      <c r="BG31" s="118">
        <f>データ!AA7</f>
        <v>78.7</v>
      </c>
      <c r="BH31" s="118"/>
      <c r="BI31" s="118"/>
      <c r="BJ31" s="118"/>
      <c r="BK31" s="118"/>
      <c r="BL31" s="118"/>
      <c r="BM31" s="118"/>
      <c r="BN31" s="118"/>
      <c r="BO31" s="118"/>
      <c r="BP31" s="118"/>
      <c r="BQ31" s="118"/>
      <c r="BR31" s="118"/>
      <c r="BS31" s="118"/>
      <c r="BT31" s="118"/>
      <c r="BU31" s="118"/>
      <c r="BV31" s="118"/>
      <c r="BW31" s="118"/>
      <c r="BX31" s="118"/>
      <c r="BY31" s="118"/>
      <c r="BZ31" s="118">
        <f>データ!AB7</f>
        <v>68.8</v>
      </c>
      <c r="CA31" s="118"/>
      <c r="CB31" s="118"/>
      <c r="CC31" s="118"/>
      <c r="CD31" s="118"/>
      <c r="CE31" s="118"/>
      <c r="CF31" s="118"/>
      <c r="CG31" s="118"/>
      <c r="CH31" s="118"/>
      <c r="CI31" s="118"/>
      <c r="CJ31" s="118"/>
      <c r="CK31" s="118"/>
      <c r="CL31" s="118"/>
      <c r="CM31" s="118"/>
      <c r="CN31" s="118"/>
      <c r="CO31" s="118"/>
      <c r="CP31" s="118"/>
      <c r="CQ31" s="118"/>
      <c r="CR31" s="118"/>
      <c r="CS31" s="118">
        <f>データ!AC7</f>
        <v>65.3</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674.5</v>
      </c>
      <c r="JD31" s="120"/>
      <c r="JE31" s="120"/>
      <c r="JF31" s="120"/>
      <c r="JG31" s="120"/>
      <c r="JH31" s="120"/>
      <c r="JI31" s="120"/>
      <c r="JJ31" s="120"/>
      <c r="JK31" s="120"/>
      <c r="JL31" s="120"/>
      <c r="JM31" s="120"/>
      <c r="JN31" s="120"/>
      <c r="JO31" s="120"/>
      <c r="JP31" s="120"/>
      <c r="JQ31" s="120"/>
      <c r="JR31" s="120"/>
      <c r="JS31" s="120"/>
      <c r="JT31" s="120"/>
      <c r="JU31" s="121"/>
      <c r="JV31" s="119">
        <f>データ!DL7</f>
        <v>710.9</v>
      </c>
      <c r="JW31" s="120"/>
      <c r="JX31" s="120"/>
      <c r="JY31" s="120"/>
      <c r="JZ31" s="120"/>
      <c r="KA31" s="120"/>
      <c r="KB31" s="120"/>
      <c r="KC31" s="120"/>
      <c r="KD31" s="120"/>
      <c r="KE31" s="120"/>
      <c r="KF31" s="120"/>
      <c r="KG31" s="120"/>
      <c r="KH31" s="120"/>
      <c r="KI31" s="120"/>
      <c r="KJ31" s="120"/>
      <c r="KK31" s="120"/>
      <c r="KL31" s="120"/>
      <c r="KM31" s="120"/>
      <c r="KN31" s="121"/>
      <c r="KO31" s="119">
        <f>データ!DM7</f>
        <v>992.5</v>
      </c>
      <c r="KP31" s="120"/>
      <c r="KQ31" s="120"/>
      <c r="KR31" s="120"/>
      <c r="KS31" s="120"/>
      <c r="KT31" s="120"/>
      <c r="KU31" s="120"/>
      <c r="KV31" s="120"/>
      <c r="KW31" s="120"/>
      <c r="KX31" s="120"/>
      <c r="KY31" s="120"/>
      <c r="KZ31" s="120"/>
      <c r="LA31" s="120"/>
      <c r="LB31" s="120"/>
      <c r="LC31" s="120"/>
      <c r="LD31" s="120"/>
      <c r="LE31" s="120"/>
      <c r="LF31" s="120"/>
      <c r="LG31" s="121"/>
      <c r="LH31" s="119">
        <f>データ!DN7</f>
        <v>1135</v>
      </c>
      <c r="LI31" s="120"/>
      <c r="LJ31" s="120"/>
      <c r="LK31" s="120"/>
      <c r="LL31" s="120"/>
      <c r="LM31" s="120"/>
      <c r="LN31" s="120"/>
      <c r="LO31" s="120"/>
      <c r="LP31" s="120"/>
      <c r="LQ31" s="120"/>
      <c r="LR31" s="120"/>
      <c r="LS31" s="120"/>
      <c r="LT31" s="120"/>
      <c r="LU31" s="120"/>
      <c r="LV31" s="120"/>
      <c r="LW31" s="120"/>
      <c r="LX31" s="120"/>
      <c r="LY31" s="120"/>
      <c r="LZ31" s="121"/>
      <c r="MA31" s="119">
        <f>データ!DO7</f>
        <v>1015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142</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-68</v>
      </c>
      <c r="EM52" s="118"/>
      <c r="EN52" s="118"/>
      <c r="EO52" s="118"/>
      <c r="EP52" s="118"/>
      <c r="EQ52" s="118"/>
      <c r="ER52" s="118"/>
      <c r="ES52" s="118"/>
      <c r="ET52" s="118"/>
      <c r="EU52" s="118"/>
      <c r="EV52" s="118"/>
      <c r="EW52" s="118"/>
      <c r="EX52" s="118"/>
      <c r="EY52" s="118"/>
      <c r="EZ52" s="118"/>
      <c r="FA52" s="118"/>
      <c r="FB52" s="118"/>
      <c r="FC52" s="118"/>
      <c r="FD52" s="118"/>
      <c r="FE52" s="118">
        <f>データ!BG7</f>
        <v>-45.6</v>
      </c>
      <c r="FF52" s="118"/>
      <c r="FG52" s="118"/>
      <c r="FH52" s="118"/>
      <c r="FI52" s="118"/>
      <c r="FJ52" s="118"/>
      <c r="FK52" s="118"/>
      <c r="FL52" s="118"/>
      <c r="FM52" s="118"/>
      <c r="FN52" s="118"/>
      <c r="FO52" s="118"/>
      <c r="FP52" s="118"/>
      <c r="FQ52" s="118"/>
      <c r="FR52" s="118"/>
      <c r="FS52" s="118"/>
      <c r="FT52" s="118"/>
      <c r="FU52" s="118"/>
      <c r="FV52" s="118"/>
      <c r="FW52" s="118"/>
      <c r="FX52" s="118">
        <f>データ!BH7</f>
        <v>-27</v>
      </c>
      <c r="FY52" s="118"/>
      <c r="FZ52" s="118"/>
      <c r="GA52" s="118"/>
      <c r="GB52" s="118"/>
      <c r="GC52" s="118"/>
      <c r="GD52" s="118"/>
      <c r="GE52" s="118"/>
      <c r="GF52" s="118"/>
      <c r="GG52" s="118"/>
      <c r="GH52" s="118"/>
      <c r="GI52" s="118"/>
      <c r="GJ52" s="118"/>
      <c r="GK52" s="118"/>
      <c r="GL52" s="118"/>
      <c r="GM52" s="118"/>
      <c r="GN52" s="118"/>
      <c r="GO52" s="118"/>
      <c r="GP52" s="118"/>
      <c r="GQ52" s="118">
        <f>データ!BI7</f>
        <v>-45.4</v>
      </c>
      <c r="GR52" s="118"/>
      <c r="GS52" s="118"/>
      <c r="GT52" s="118"/>
      <c r="GU52" s="118"/>
      <c r="GV52" s="118"/>
      <c r="GW52" s="118"/>
      <c r="GX52" s="118"/>
      <c r="GY52" s="118"/>
      <c r="GZ52" s="118"/>
      <c r="HA52" s="118"/>
      <c r="HB52" s="118"/>
      <c r="HC52" s="118"/>
      <c r="HD52" s="118"/>
      <c r="HE52" s="118"/>
      <c r="HF52" s="118"/>
      <c r="HG52" s="118"/>
      <c r="HH52" s="118"/>
      <c r="HI52" s="118"/>
      <c r="HJ52" s="118">
        <f>データ!BJ7</f>
        <v>-51.7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-4355</v>
      </c>
      <c r="JD52" s="128"/>
      <c r="JE52" s="128"/>
      <c r="JF52" s="128"/>
      <c r="JG52" s="128"/>
      <c r="JH52" s="128"/>
      <c r="JI52" s="128"/>
      <c r="JJ52" s="128"/>
      <c r="JK52" s="128"/>
      <c r="JL52" s="128"/>
      <c r="JM52" s="128"/>
      <c r="JN52" s="128"/>
      <c r="JO52" s="128"/>
      <c r="JP52" s="128"/>
      <c r="JQ52" s="128"/>
      <c r="JR52" s="128"/>
      <c r="JS52" s="128"/>
      <c r="JT52" s="128"/>
      <c r="JU52" s="128"/>
      <c r="JV52" s="128">
        <f>データ!BR7</f>
        <v>-3265</v>
      </c>
      <c r="JW52" s="128"/>
      <c r="JX52" s="128"/>
      <c r="JY52" s="128"/>
      <c r="JZ52" s="128"/>
      <c r="KA52" s="128"/>
      <c r="KB52" s="128"/>
      <c r="KC52" s="128"/>
      <c r="KD52" s="128"/>
      <c r="KE52" s="128"/>
      <c r="KF52" s="128"/>
      <c r="KG52" s="128"/>
      <c r="KH52" s="128"/>
      <c r="KI52" s="128"/>
      <c r="KJ52" s="128"/>
      <c r="KK52" s="128"/>
      <c r="KL52" s="128"/>
      <c r="KM52" s="128"/>
      <c r="KN52" s="128"/>
      <c r="KO52" s="128">
        <f>データ!BS7</f>
        <v>-2221</v>
      </c>
      <c r="KP52" s="128"/>
      <c r="KQ52" s="128"/>
      <c r="KR52" s="128"/>
      <c r="KS52" s="128"/>
      <c r="KT52" s="128"/>
      <c r="KU52" s="128"/>
      <c r="KV52" s="128"/>
      <c r="KW52" s="128"/>
      <c r="KX52" s="128"/>
      <c r="KY52" s="128"/>
      <c r="KZ52" s="128"/>
      <c r="LA52" s="128"/>
      <c r="LB52" s="128"/>
      <c r="LC52" s="128"/>
      <c r="LD52" s="128"/>
      <c r="LE52" s="128"/>
      <c r="LF52" s="128"/>
      <c r="LG52" s="128"/>
      <c r="LH52" s="128">
        <f>データ!BT7</f>
        <v>-3121</v>
      </c>
      <c r="LI52" s="128"/>
      <c r="LJ52" s="128"/>
      <c r="LK52" s="128"/>
      <c r="LL52" s="128"/>
      <c r="LM52" s="128"/>
      <c r="LN52" s="128"/>
      <c r="LO52" s="128"/>
      <c r="LP52" s="128"/>
      <c r="LQ52" s="128"/>
      <c r="LR52" s="128"/>
      <c r="LS52" s="128"/>
      <c r="LT52" s="128"/>
      <c r="LU52" s="128"/>
      <c r="LV52" s="128"/>
      <c r="LW52" s="128"/>
      <c r="LX52" s="128"/>
      <c r="LY52" s="128"/>
      <c r="LZ52" s="128"/>
      <c r="MA52" s="128">
        <f>データ!BU7</f>
        <v>-3547</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23</v>
      </c>
      <c r="V53" s="128"/>
      <c r="W53" s="128"/>
      <c r="X53" s="128"/>
      <c r="Y53" s="128"/>
      <c r="Z53" s="128"/>
      <c r="AA53" s="128"/>
      <c r="AB53" s="128"/>
      <c r="AC53" s="128"/>
      <c r="AD53" s="128"/>
      <c r="AE53" s="128"/>
      <c r="AF53" s="128"/>
      <c r="AG53" s="128"/>
      <c r="AH53" s="128"/>
      <c r="AI53" s="128"/>
      <c r="AJ53" s="128"/>
      <c r="AK53" s="128"/>
      <c r="AL53" s="128"/>
      <c r="AM53" s="128"/>
      <c r="AN53" s="128">
        <f>データ!BA7</f>
        <v>22</v>
      </c>
      <c r="AO53" s="128"/>
      <c r="AP53" s="128"/>
      <c r="AQ53" s="128"/>
      <c r="AR53" s="128"/>
      <c r="AS53" s="128"/>
      <c r="AT53" s="128"/>
      <c r="AU53" s="128"/>
      <c r="AV53" s="128"/>
      <c r="AW53" s="128"/>
      <c r="AX53" s="128"/>
      <c r="AY53" s="128"/>
      <c r="AZ53" s="128"/>
      <c r="BA53" s="128"/>
      <c r="BB53" s="128"/>
      <c r="BC53" s="128"/>
      <c r="BD53" s="128"/>
      <c r="BE53" s="128"/>
      <c r="BF53" s="128"/>
      <c r="BG53" s="128">
        <f>データ!BB7</f>
        <v>16</v>
      </c>
      <c r="BH53" s="128"/>
      <c r="BI53" s="128"/>
      <c r="BJ53" s="128"/>
      <c r="BK53" s="128"/>
      <c r="BL53" s="128"/>
      <c r="BM53" s="128"/>
      <c r="BN53" s="128"/>
      <c r="BO53" s="128"/>
      <c r="BP53" s="128"/>
      <c r="BQ53" s="128"/>
      <c r="BR53" s="128"/>
      <c r="BS53" s="128"/>
      <c r="BT53" s="128"/>
      <c r="BU53" s="128"/>
      <c r="BV53" s="128"/>
      <c r="BW53" s="128"/>
      <c r="BX53" s="128"/>
      <c r="BY53" s="128"/>
      <c r="BZ53" s="128">
        <f>データ!BC7</f>
        <v>21</v>
      </c>
      <c r="CA53" s="128"/>
      <c r="CB53" s="128"/>
      <c r="CC53" s="128"/>
      <c r="CD53" s="128"/>
      <c r="CE53" s="128"/>
      <c r="CF53" s="128"/>
      <c r="CG53" s="128"/>
      <c r="CH53" s="128"/>
      <c r="CI53" s="128"/>
      <c r="CJ53" s="128"/>
      <c r="CK53" s="128"/>
      <c r="CL53" s="128"/>
      <c r="CM53" s="128"/>
      <c r="CN53" s="128"/>
      <c r="CO53" s="128"/>
      <c r="CP53" s="128"/>
      <c r="CQ53" s="128"/>
      <c r="CR53" s="128"/>
      <c r="CS53" s="128">
        <f>データ!BD7</f>
        <v>17</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7496</v>
      </c>
      <c r="JD53" s="128"/>
      <c r="JE53" s="128"/>
      <c r="JF53" s="128"/>
      <c r="JG53" s="128"/>
      <c r="JH53" s="128"/>
      <c r="JI53" s="128"/>
      <c r="JJ53" s="128"/>
      <c r="JK53" s="128"/>
      <c r="JL53" s="128"/>
      <c r="JM53" s="128"/>
      <c r="JN53" s="128"/>
      <c r="JO53" s="128"/>
      <c r="JP53" s="128"/>
      <c r="JQ53" s="128"/>
      <c r="JR53" s="128"/>
      <c r="JS53" s="128"/>
      <c r="JT53" s="128"/>
      <c r="JU53" s="128"/>
      <c r="JV53" s="128">
        <f>データ!BW7</f>
        <v>6967</v>
      </c>
      <c r="JW53" s="128"/>
      <c r="JX53" s="128"/>
      <c r="JY53" s="128"/>
      <c r="JZ53" s="128"/>
      <c r="KA53" s="128"/>
      <c r="KB53" s="128"/>
      <c r="KC53" s="128"/>
      <c r="KD53" s="128"/>
      <c r="KE53" s="128"/>
      <c r="KF53" s="128"/>
      <c r="KG53" s="128"/>
      <c r="KH53" s="128"/>
      <c r="KI53" s="128"/>
      <c r="KJ53" s="128"/>
      <c r="KK53" s="128"/>
      <c r="KL53" s="128"/>
      <c r="KM53" s="128"/>
      <c r="KN53" s="128"/>
      <c r="KO53" s="128">
        <f>データ!BX7</f>
        <v>7138</v>
      </c>
      <c r="KP53" s="128"/>
      <c r="KQ53" s="128"/>
      <c r="KR53" s="128"/>
      <c r="KS53" s="128"/>
      <c r="KT53" s="128"/>
      <c r="KU53" s="128"/>
      <c r="KV53" s="128"/>
      <c r="KW53" s="128"/>
      <c r="KX53" s="128"/>
      <c r="KY53" s="128"/>
      <c r="KZ53" s="128"/>
      <c r="LA53" s="128"/>
      <c r="LB53" s="128"/>
      <c r="LC53" s="128"/>
      <c r="LD53" s="128"/>
      <c r="LE53" s="128"/>
      <c r="LF53" s="128"/>
      <c r="LG53" s="128"/>
      <c r="LH53" s="128">
        <f>データ!BY7</f>
        <v>8131</v>
      </c>
      <c r="LI53" s="128"/>
      <c r="LJ53" s="128"/>
      <c r="LK53" s="128"/>
      <c r="LL53" s="128"/>
      <c r="LM53" s="128"/>
      <c r="LN53" s="128"/>
      <c r="LO53" s="128"/>
      <c r="LP53" s="128"/>
      <c r="LQ53" s="128"/>
      <c r="LR53" s="128"/>
      <c r="LS53" s="128"/>
      <c r="LT53" s="128"/>
      <c r="LU53" s="128"/>
      <c r="LV53" s="128"/>
      <c r="LW53" s="128"/>
      <c r="LX53" s="128"/>
      <c r="LY53" s="128"/>
      <c r="LZ53" s="128"/>
      <c r="MA53" s="128">
        <f>データ!BZ7</f>
        <v>8024</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26250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9">
        <f>データ!$B$11</f>
        <v>41640</v>
      </c>
      <c r="S76" s="140"/>
      <c r="T76" s="140"/>
      <c r="U76" s="140"/>
      <c r="V76" s="140"/>
      <c r="W76" s="140"/>
      <c r="X76" s="140"/>
      <c r="Y76" s="140"/>
      <c r="Z76" s="140"/>
      <c r="AA76" s="140"/>
      <c r="AB76" s="140"/>
      <c r="AC76" s="140"/>
      <c r="AD76" s="140"/>
      <c r="AE76" s="140"/>
      <c r="AF76" s="141"/>
      <c r="AG76" s="139">
        <f>データ!$C$11</f>
        <v>42005</v>
      </c>
      <c r="AH76" s="140"/>
      <c r="AI76" s="140"/>
      <c r="AJ76" s="140"/>
      <c r="AK76" s="140"/>
      <c r="AL76" s="140"/>
      <c r="AM76" s="140"/>
      <c r="AN76" s="140"/>
      <c r="AO76" s="140"/>
      <c r="AP76" s="140"/>
      <c r="AQ76" s="140"/>
      <c r="AR76" s="140"/>
      <c r="AS76" s="140"/>
      <c r="AT76" s="140"/>
      <c r="AU76" s="141"/>
      <c r="AV76" s="139">
        <f>データ!$D$11</f>
        <v>42370</v>
      </c>
      <c r="AW76" s="140"/>
      <c r="AX76" s="140"/>
      <c r="AY76" s="140"/>
      <c r="AZ76" s="140"/>
      <c r="BA76" s="140"/>
      <c r="BB76" s="140"/>
      <c r="BC76" s="140"/>
      <c r="BD76" s="140"/>
      <c r="BE76" s="140"/>
      <c r="BF76" s="140"/>
      <c r="BG76" s="140"/>
      <c r="BH76" s="140"/>
      <c r="BI76" s="140"/>
      <c r="BJ76" s="141"/>
      <c r="BK76" s="139">
        <f>データ!$E$11</f>
        <v>42736</v>
      </c>
      <c r="BL76" s="140"/>
      <c r="BM76" s="140"/>
      <c r="BN76" s="140"/>
      <c r="BO76" s="140"/>
      <c r="BP76" s="140"/>
      <c r="BQ76" s="140"/>
      <c r="BR76" s="140"/>
      <c r="BS76" s="140"/>
      <c r="BT76" s="140"/>
      <c r="BU76" s="140"/>
      <c r="BV76" s="140"/>
      <c r="BW76" s="140"/>
      <c r="BX76" s="140"/>
      <c r="BY76" s="141"/>
      <c r="BZ76" s="139">
        <f>データ!$F$11</f>
        <v>43101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f>データ!$B$11</f>
        <v>41640</v>
      </c>
      <c r="GM76" s="140"/>
      <c r="GN76" s="140"/>
      <c r="GO76" s="140"/>
      <c r="GP76" s="140"/>
      <c r="GQ76" s="140"/>
      <c r="GR76" s="140"/>
      <c r="GS76" s="140"/>
      <c r="GT76" s="140"/>
      <c r="GU76" s="140"/>
      <c r="GV76" s="140"/>
      <c r="GW76" s="140"/>
      <c r="GX76" s="140"/>
      <c r="GY76" s="140"/>
      <c r="GZ76" s="141"/>
      <c r="HA76" s="139">
        <f>データ!$C$11</f>
        <v>42005</v>
      </c>
      <c r="HB76" s="140"/>
      <c r="HC76" s="140"/>
      <c r="HD76" s="140"/>
      <c r="HE76" s="140"/>
      <c r="HF76" s="140"/>
      <c r="HG76" s="140"/>
      <c r="HH76" s="140"/>
      <c r="HI76" s="140"/>
      <c r="HJ76" s="140"/>
      <c r="HK76" s="140"/>
      <c r="HL76" s="140"/>
      <c r="HM76" s="140"/>
      <c r="HN76" s="140"/>
      <c r="HO76" s="141"/>
      <c r="HP76" s="139">
        <f>データ!$D$11</f>
        <v>42370</v>
      </c>
      <c r="HQ76" s="140"/>
      <c r="HR76" s="140"/>
      <c r="HS76" s="140"/>
      <c r="HT76" s="140"/>
      <c r="HU76" s="140"/>
      <c r="HV76" s="140"/>
      <c r="HW76" s="140"/>
      <c r="HX76" s="140"/>
      <c r="HY76" s="140"/>
      <c r="HZ76" s="140"/>
      <c r="IA76" s="140"/>
      <c r="IB76" s="140"/>
      <c r="IC76" s="140"/>
      <c r="ID76" s="141"/>
      <c r="IE76" s="139">
        <f>データ!$E$11</f>
        <v>42736</v>
      </c>
      <c r="IF76" s="140"/>
      <c r="IG76" s="140"/>
      <c r="IH76" s="140"/>
      <c r="II76" s="140"/>
      <c r="IJ76" s="140"/>
      <c r="IK76" s="140"/>
      <c r="IL76" s="140"/>
      <c r="IM76" s="140"/>
      <c r="IN76" s="140"/>
      <c r="IO76" s="140"/>
      <c r="IP76" s="140"/>
      <c r="IQ76" s="140"/>
      <c r="IR76" s="140"/>
      <c r="IS76" s="141"/>
      <c r="IT76" s="139">
        <f>データ!$F$11</f>
        <v>43101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f>データ!$B$11</f>
        <v>41640</v>
      </c>
      <c r="KB76" s="140"/>
      <c r="KC76" s="140"/>
      <c r="KD76" s="140"/>
      <c r="KE76" s="140"/>
      <c r="KF76" s="140"/>
      <c r="KG76" s="140"/>
      <c r="KH76" s="140"/>
      <c r="KI76" s="140"/>
      <c r="KJ76" s="140"/>
      <c r="KK76" s="140"/>
      <c r="KL76" s="140"/>
      <c r="KM76" s="140"/>
      <c r="KN76" s="140"/>
      <c r="KO76" s="141"/>
      <c r="KP76" s="139">
        <f>データ!$C$11</f>
        <v>42005</v>
      </c>
      <c r="KQ76" s="140"/>
      <c r="KR76" s="140"/>
      <c r="KS76" s="140"/>
      <c r="KT76" s="140"/>
      <c r="KU76" s="140"/>
      <c r="KV76" s="140"/>
      <c r="KW76" s="140"/>
      <c r="KX76" s="140"/>
      <c r="KY76" s="140"/>
      <c r="KZ76" s="140"/>
      <c r="LA76" s="140"/>
      <c r="LB76" s="140"/>
      <c r="LC76" s="140"/>
      <c r="LD76" s="141"/>
      <c r="LE76" s="139">
        <f>データ!$D$11</f>
        <v>42370</v>
      </c>
      <c r="LF76" s="140"/>
      <c r="LG76" s="140"/>
      <c r="LH76" s="140"/>
      <c r="LI76" s="140"/>
      <c r="LJ76" s="140"/>
      <c r="LK76" s="140"/>
      <c r="LL76" s="140"/>
      <c r="LM76" s="140"/>
      <c r="LN76" s="140"/>
      <c r="LO76" s="140"/>
      <c r="LP76" s="140"/>
      <c r="LQ76" s="140"/>
      <c r="LR76" s="140"/>
      <c r="LS76" s="141"/>
      <c r="LT76" s="139">
        <f>データ!$E$11</f>
        <v>42736</v>
      </c>
      <c r="LU76" s="140"/>
      <c r="LV76" s="140"/>
      <c r="LW76" s="140"/>
      <c r="LX76" s="140"/>
      <c r="LY76" s="140"/>
      <c r="LZ76" s="140"/>
      <c r="MA76" s="140"/>
      <c r="MB76" s="140"/>
      <c r="MC76" s="140"/>
      <c r="MD76" s="140"/>
      <c r="ME76" s="140"/>
      <c r="MF76" s="140"/>
      <c r="MG76" s="140"/>
      <c r="MH76" s="141"/>
      <c r="MI76" s="139">
        <f>データ!$F$11</f>
        <v>43101</v>
      </c>
      <c r="MJ76" s="140"/>
      <c r="MK76" s="140"/>
      <c r="ML76" s="140"/>
      <c r="MM76" s="140"/>
      <c r="MN76" s="140"/>
      <c r="MO76" s="140"/>
      <c r="MP76" s="140"/>
      <c r="MQ76" s="140"/>
      <c r="MR76" s="140"/>
      <c r="MS76" s="140"/>
      <c r="MT76" s="140"/>
      <c r="MU76" s="140"/>
      <c r="MV76" s="140"/>
      <c r="MW76" s="141"/>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149.80000000000001</v>
      </c>
      <c r="LF77" s="120"/>
      <c r="LG77" s="120"/>
      <c r="LH77" s="120"/>
      <c r="LI77" s="120"/>
      <c r="LJ77" s="120"/>
      <c r="LK77" s="120"/>
      <c r="LL77" s="120"/>
      <c r="LM77" s="120"/>
      <c r="LN77" s="120"/>
      <c r="LO77" s="120"/>
      <c r="LP77" s="120"/>
      <c r="LQ77" s="120"/>
      <c r="LR77" s="120"/>
      <c r="LS77" s="121"/>
      <c r="LT77" s="119">
        <f>データ!DC7</f>
        <v>451.3</v>
      </c>
      <c r="LU77" s="120"/>
      <c r="LV77" s="120"/>
      <c r="LW77" s="120"/>
      <c r="LX77" s="120"/>
      <c r="LY77" s="120"/>
      <c r="LZ77" s="120"/>
      <c r="MA77" s="120"/>
      <c r="MB77" s="120"/>
      <c r="MC77" s="120"/>
      <c r="MD77" s="120"/>
      <c r="ME77" s="120"/>
      <c r="MF77" s="120"/>
      <c r="MG77" s="120"/>
      <c r="MH77" s="121"/>
      <c r="MI77" s="119">
        <f>データ!DD7</f>
        <v>513.20000000000005</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z7QM/gDPFQw84dQG8uVRKDcuYCcsXwck00Bb++V/7IHyH+/fw5V+ttphkx03dkJSht7j5hJQsuMXwjM+/Q+9wA==" saltValue="dNfVuve4dGbbBT+cjEB9L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50" t="s">
        <v>63</v>
      </c>
      <c r="AK4" s="150"/>
      <c r="AL4" s="150"/>
      <c r="AM4" s="150"/>
      <c r="AN4" s="150"/>
      <c r="AO4" s="150"/>
      <c r="AP4" s="150"/>
      <c r="AQ4" s="150"/>
      <c r="AR4" s="150"/>
      <c r="AS4" s="150"/>
      <c r="AT4" s="150"/>
      <c r="AU4" s="151" t="s">
        <v>64</v>
      </c>
      <c r="AV4" s="150"/>
      <c r="AW4" s="150"/>
      <c r="AX4" s="150"/>
      <c r="AY4" s="150"/>
      <c r="AZ4" s="150"/>
      <c r="BA4" s="150"/>
      <c r="BB4" s="150"/>
      <c r="BC4" s="150"/>
      <c r="BD4" s="150"/>
      <c r="BE4" s="150"/>
      <c r="BF4" s="150" t="s">
        <v>65</v>
      </c>
      <c r="BG4" s="150"/>
      <c r="BH4" s="150"/>
      <c r="BI4" s="150"/>
      <c r="BJ4" s="150"/>
      <c r="BK4" s="150"/>
      <c r="BL4" s="150"/>
      <c r="BM4" s="150"/>
      <c r="BN4" s="150"/>
      <c r="BO4" s="150"/>
      <c r="BP4" s="150"/>
      <c r="BQ4" s="151" t="s">
        <v>66</v>
      </c>
      <c r="BR4" s="150"/>
      <c r="BS4" s="150"/>
      <c r="BT4" s="150"/>
      <c r="BU4" s="150"/>
      <c r="BV4" s="150"/>
      <c r="BW4" s="150"/>
      <c r="BX4" s="150"/>
      <c r="BY4" s="150"/>
      <c r="BZ4" s="150"/>
      <c r="CA4" s="150"/>
      <c r="CB4" s="150" t="s">
        <v>67</v>
      </c>
      <c r="CC4" s="150"/>
      <c r="CD4" s="150"/>
      <c r="CE4" s="150"/>
      <c r="CF4" s="150"/>
      <c r="CG4" s="150"/>
      <c r="CH4" s="150"/>
      <c r="CI4" s="150"/>
      <c r="CJ4" s="150"/>
      <c r="CK4" s="150"/>
      <c r="CL4" s="150"/>
      <c r="CM4" s="152" t="s">
        <v>68</v>
      </c>
      <c r="CN4" s="152" t="s">
        <v>69</v>
      </c>
      <c r="CO4" s="143" t="s">
        <v>70</v>
      </c>
      <c r="CP4" s="144"/>
      <c r="CQ4" s="144"/>
      <c r="CR4" s="144"/>
      <c r="CS4" s="144"/>
      <c r="CT4" s="144"/>
      <c r="CU4" s="144"/>
      <c r="CV4" s="144"/>
      <c r="CW4" s="144"/>
      <c r="CX4" s="144"/>
      <c r="CY4" s="145"/>
      <c r="CZ4" s="150" t="s">
        <v>71</v>
      </c>
      <c r="DA4" s="150"/>
      <c r="DB4" s="150"/>
      <c r="DC4" s="150"/>
      <c r="DD4" s="150"/>
      <c r="DE4" s="150"/>
      <c r="DF4" s="150"/>
      <c r="DG4" s="150"/>
      <c r="DH4" s="150"/>
      <c r="DI4" s="150"/>
      <c r="DJ4" s="15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99</v>
      </c>
      <c r="AN5" s="59" t="s">
        <v>92</v>
      </c>
      <c r="AO5" s="59" t="s">
        <v>93</v>
      </c>
      <c r="AP5" s="59" t="s">
        <v>94</v>
      </c>
      <c r="AQ5" s="59" t="s">
        <v>95</v>
      </c>
      <c r="AR5" s="59" t="s">
        <v>96</v>
      </c>
      <c r="AS5" s="59" t="s">
        <v>97</v>
      </c>
      <c r="AT5" s="59" t="s">
        <v>98</v>
      </c>
      <c r="AU5" s="59" t="s">
        <v>88</v>
      </c>
      <c r="AV5" s="59" t="s">
        <v>89</v>
      </c>
      <c r="AW5" s="59" t="s">
        <v>90</v>
      </c>
      <c r="AX5" s="59" t="s">
        <v>91</v>
      </c>
      <c r="AY5" s="59" t="s">
        <v>100</v>
      </c>
      <c r="AZ5" s="59" t="s">
        <v>93</v>
      </c>
      <c r="BA5" s="59" t="s">
        <v>94</v>
      </c>
      <c r="BB5" s="59" t="s">
        <v>95</v>
      </c>
      <c r="BC5" s="59" t="s">
        <v>96</v>
      </c>
      <c r="BD5" s="59" t="s">
        <v>97</v>
      </c>
      <c r="BE5" s="59" t="s">
        <v>98</v>
      </c>
      <c r="BF5" s="59" t="s">
        <v>101</v>
      </c>
      <c r="BG5" s="59" t="s">
        <v>89</v>
      </c>
      <c r="BH5" s="59" t="s">
        <v>102</v>
      </c>
      <c r="BI5" s="59" t="s">
        <v>103</v>
      </c>
      <c r="BJ5" s="59" t="s">
        <v>92</v>
      </c>
      <c r="BK5" s="59" t="s">
        <v>93</v>
      </c>
      <c r="BL5" s="59" t="s">
        <v>94</v>
      </c>
      <c r="BM5" s="59" t="s">
        <v>95</v>
      </c>
      <c r="BN5" s="59" t="s">
        <v>96</v>
      </c>
      <c r="BO5" s="59" t="s">
        <v>97</v>
      </c>
      <c r="BP5" s="59" t="s">
        <v>98</v>
      </c>
      <c r="BQ5" s="59" t="s">
        <v>88</v>
      </c>
      <c r="BR5" s="59" t="s">
        <v>104</v>
      </c>
      <c r="BS5" s="59" t="s">
        <v>90</v>
      </c>
      <c r="BT5" s="59" t="s">
        <v>105</v>
      </c>
      <c r="BU5" s="59" t="s">
        <v>106</v>
      </c>
      <c r="BV5" s="59" t="s">
        <v>93</v>
      </c>
      <c r="BW5" s="59" t="s">
        <v>94</v>
      </c>
      <c r="BX5" s="59" t="s">
        <v>95</v>
      </c>
      <c r="BY5" s="59" t="s">
        <v>96</v>
      </c>
      <c r="BZ5" s="59" t="s">
        <v>97</v>
      </c>
      <c r="CA5" s="59" t="s">
        <v>98</v>
      </c>
      <c r="CB5" s="59" t="s">
        <v>107</v>
      </c>
      <c r="CC5" s="59" t="s">
        <v>89</v>
      </c>
      <c r="CD5" s="59" t="s">
        <v>90</v>
      </c>
      <c r="CE5" s="59" t="s">
        <v>91</v>
      </c>
      <c r="CF5" s="59" t="s">
        <v>92</v>
      </c>
      <c r="CG5" s="59" t="s">
        <v>93</v>
      </c>
      <c r="CH5" s="59" t="s">
        <v>94</v>
      </c>
      <c r="CI5" s="59" t="s">
        <v>95</v>
      </c>
      <c r="CJ5" s="59" t="s">
        <v>96</v>
      </c>
      <c r="CK5" s="59" t="s">
        <v>97</v>
      </c>
      <c r="CL5" s="59" t="s">
        <v>98</v>
      </c>
      <c r="CM5" s="153"/>
      <c r="CN5" s="153"/>
      <c r="CO5" s="59" t="s">
        <v>108</v>
      </c>
      <c r="CP5" s="59" t="s">
        <v>89</v>
      </c>
      <c r="CQ5" s="59" t="s">
        <v>90</v>
      </c>
      <c r="CR5" s="59" t="s">
        <v>109</v>
      </c>
      <c r="CS5" s="59" t="s">
        <v>110</v>
      </c>
      <c r="CT5" s="59" t="s">
        <v>93</v>
      </c>
      <c r="CU5" s="59" t="s">
        <v>94</v>
      </c>
      <c r="CV5" s="59" t="s">
        <v>95</v>
      </c>
      <c r="CW5" s="59" t="s">
        <v>96</v>
      </c>
      <c r="CX5" s="59" t="s">
        <v>97</v>
      </c>
      <c r="CY5" s="59" t="s">
        <v>98</v>
      </c>
      <c r="CZ5" s="59" t="s">
        <v>111</v>
      </c>
      <c r="DA5" s="59" t="s">
        <v>89</v>
      </c>
      <c r="DB5" s="59" t="s">
        <v>90</v>
      </c>
      <c r="DC5" s="59" t="s">
        <v>112</v>
      </c>
      <c r="DD5" s="59" t="s">
        <v>106</v>
      </c>
      <c r="DE5" s="59" t="s">
        <v>93</v>
      </c>
      <c r="DF5" s="59" t="s">
        <v>94</v>
      </c>
      <c r="DG5" s="59" t="s">
        <v>95</v>
      </c>
      <c r="DH5" s="59" t="s">
        <v>96</v>
      </c>
      <c r="DI5" s="59" t="s">
        <v>97</v>
      </c>
      <c r="DJ5" s="59" t="s">
        <v>35</v>
      </c>
      <c r="DK5" s="59" t="s">
        <v>88</v>
      </c>
      <c r="DL5" s="59" t="s">
        <v>89</v>
      </c>
      <c r="DM5" s="59" t="s">
        <v>90</v>
      </c>
      <c r="DN5" s="59" t="s">
        <v>91</v>
      </c>
      <c r="DO5" s="59" t="s">
        <v>113</v>
      </c>
      <c r="DP5" s="59" t="s">
        <v>93</v>
      </c>
      <c r="DQ5" s="59" t="s">
        <v>94</v>
      </c>
      <c r="DR5" s="59" t="s">
        <v>95</v>
      </c>
      <c r="DS5" s="59" t="s">
        <v>96</v>
      </c>
      <c r="DT5" s="59" t="s">
        <v>97</v>
      </c>
      <c r="DU5" s="59" t="s">
        <v>98</v>
      </c>
    </row>
    <row r="6" spans="1:125" s="66" customFormat="1" x14ac:dyDescent="0.15">
      <c r="A6" s="49" t="s">
        <v>114</v>
      </c>
      <c r="B6" s="60">
        <f>B8</f>
        <v>2018</v>
      </c>
      <c r="C6" s="60">
        <f t="shared" ref="C6:X6" si="1">C8</f>
        <v>22039</v>
      </c>
      <c r="D6" s="60">
        <f t="shared" si="1"/>
        <v>47</v>
      </c>
      <c r="E6" s="60">
        <f t="shared" si="1"/>
        <v>14</v>
      </c>
      <c r="F6" s="60">
        <f t="shared" si="1"/>
        <v>0</v>
      </c>
      <c r="G6" s="60">
        <f t="shared" si="1"/>
        <v>4</v>
      </c>
      <c r="H6" s="60" t="str">
        <f>SUBSTITUTE(H8,"　","")</f>
        <v>青森県八戸市</v>
      </c>
      <c r="I6" s="60" t="str">
        <f t="shared" si="1"/>
        <v>八戸駅西口広場駐車場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17</v>
      </c>
      <c r="S6" s="62" t="str">
        <f t="shared" si="1"/>
        <v>駅</v>
      </c>
      <c r="T6" s="62" t="str">
        <f t="shared" si="1"/>
        <v>無</v>
      </c>
      <c r="U6" s="63">
        <f t="shared" si="1"/>
        <v>1705</v>
      </c>
      <c r="V6" s="63">
        <f t="shared" si="1"/>
        <v>40</v>
      </c>
      <c r="W6" s="63">
        <f t="shared" si="1"/>
        <v>210</v>
      </c>
      <c r="X6" s="62" t="str">
        <f t="shared" si="1"/>
        <v>代行制</v>
      </c>
      <c r="Y6" s="64">
        <f>IF(Y8="-",NA(),Y8)</f>
        <v>59.5</v>
      </c>
      <c r="Z6" s="64">
        <f t="shared" ref="Z6:AH6" si="2">IF(Z8="-",NA(),Z8)</f>
        <v>68.7</v>
      </c>
      <c r="AA6" s="64">
        <f t="shared" si="2"/>
        <v>78.7</v>
      </c>
      <c r="AB6" s="64">
        <f t="shared" si="2"/>
        <v>68.8</v>
      </c>
      <c r="AC6" s="64">
        <f t="shared" si="2"/>
        <v>65.3</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-68</v>
      </c>
      <c r="BG6" s="64">
        <f t="shared" ref="BG6:BO6" si="5">IF(BG8="-",NA(),BG8)</f>
        <v>-45.6</v>
      </c>
      <c r="BH6" s="64">
        <f t="shared" si="5"/>
        <v>-27</v>
      </c>
      <c r="BI6" s="64">
        <f t="shared" si="5"/>
        <v>-45.4</v>
      </c>
      <c r="BJ6" s="64">
        <f t="shared" si="5"/>
        <v>-51.7</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-4355</v>
      </c>
      <c r="BR6" s="65">
        <f t="shared" ref="BR6:BZ6" si="6">IF(BR8="-",NA(),BR8)</f>
        <v>-3265</v>
      </c>
      <c r="BS6" s="65">
        <f t="shared" si="6"/>
        <v>-2221</v>
      </c>
      <c r="BT6" s="65">
        <f t="shared" si="6"/>
        <v>-3121</v>
      </c>
      <c r="BU6" s="65">
        <f t="shared" si="6"/>
        <v>-3547</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115</v>
      </c>
      <c r="CM6" s="63">
        <f t="shared" ref="CM6:CN6" si="7">CM8</f>
        <v>26250</v>
      </c>
      <c r="CN6" s="63">
        <f t="shared" si="7"/>
        <v>0</v>
      </c>
      <c r="CO6" s="64"/>
      <c r="CP6" s="64"/>
      <c r="CQ6" s="64"/>
      <c r="CR6" s="64"/>
      <c r="CS6" s="64"/>
      <c r="CT6" s="64"/>
      <c r="CU6" s="64"/>
      <c r="CV6" s="64"/>
      <c r="CW6" s="64"/>
      <c r="CX6" s="64"/>
      <c r="CY6" s="61" t="s">
        <v>116</v>
      </c>
      <c r="CZ6" s="64">
        <f>IF(CZ8="-",NA(),CZ8)</f>
        <v>0</v>
      </c>
      <c r="DA6" s="64">
        <f t="shared" ref="DA6:DI6" si="8">IF(DA8="-",NA(),DA8)</f>
        <v>0</v>
      </c>
      <c r="DB6" s="64">
        <f t="shared" si="8"/>
        <v>149.80000000000001</v>
      </c>
      <c r="DC6" s="64">
        <f t="shared" si="8"/>
        <v>451.3</v>
      </c>
      <c r="DD6" s="64">
        <f t="shared" si="8"/>
        <v>513.20000000000005</v>
      </c>
      <c r="DE6" s="64">
        <f t="shared" si="8"/>
        <v>78.400000000000006</v>
      </c>
      <c r="DF6" s="64">
        <f t="shared" si="8"/>
        <v>70.5</v>
      </c>
      <c r="DG6" s="64">
        <f t="shared" si="8"/>
        <v>59.2</v>
      </c>
      <c r="DH6" s="64">
        <f t="shared" si="8"/>
        <v>62.4</v>
      </c>
      <c r="DI6" s="64">
        <f t="shared" si="8"/>
        <v>82.7</v>
      </c>
      <c r="DJ6" s="61" t="str">
        <f>IF(DJ8="-","",IF(DJ8="-","【-】","【"&amp;SUBSTITUTE(TEXT(DJ8,"#,##0.0"),"-","△")&amp;"】"))</f>
        <v>【103.6】</v>
      </c>
      <c r="DK6" s="64">
        <f>IF(DK8="-",NA(),DK8)</f>
        <v>674.5</v>
      </c>
      <c r="DL6" s="64">
        <f t="shared" ref="DL6:DT6" si="9">IF(DL8="-",NA(),DL8)</f>
        <v>710.9</v>
      </c>
      <c r="DM6" s="64">
        <f t="shared" si="9"/>
        <v>992.5</v>
      </c>
      <c r="DN6" s="64">
        <f t="shared" si="9"/>
        <v>1135</v>
      </c>
      <c r="DO6" s="64">
        <f t="shared" si="9"/>
        <v>1015</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117</v>
      </c>
      <c r="B7" s="60">
        <f t="shared" ref="B7:X7" si="10">B8</f>
        <v>2018</v>
      </c>
      <c r="C7" s="60">
        <f t="shared" si="10"/>
        <v>22039</v>
      </c>
      <c r="D7" s="60">
        <f t="shared" si="10"/>
        <v>47</v>
      </c>
      <c r="E7" s="60">
        <f t="shared" si="10"/>
        <v>14</v>
      </c>
      <c r="F7" s="60">
        <f t="shared" si="10"/>
        <v>0</v>
      </c>
      <c r="G7" s="60">
        <f t="shared" si="10"/>
        <v>4</v>
      </c>
      <c r="H7" s="60" t="str">
        <f t="shared" si="10"/>
        <v>青森県　八戸市</v>
      </c>
      <c r="I7" s="60" t="str">
        <f t="shared" si="10"/>
        <v>八戸駅西口広場駐車場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17</v>
      </c>
      <c r="S7" s="62" t="str">
        <f t="shared" si="10"/>
        <v>駅</v>
      </c>
      <c r="T7" s="62" t="str">
        <f t="shared" si="10"/>
        <v>無</v>
      </c>
      <c r="U7" s="63">
        <f t="shared" si="10"/>
        <v>1705</v>
      </c>
      <c r="V7" s="63">
        <f t="shared" si="10"/>
        <v>40</v>
      </c>
      <c r="W7" s="63">
        <f t="shared" si="10"/>
        <v>210</v>
      </c>
      <c r="X7" s="62" t="str">
        <f t="shared" si="10"/>
        <v>代行制</v>
      </c>
      <c r="Y7" s="64">
        <f>Y8</f>
        <v>59.5</v>
      </c>
      <c r="Z7" s="64">
        <f t="shared" ref="Z7:AH7" si="11">Z8</f>
        <v>68.7</v>
      </c>
      <c r="AA7" s="64">
        <f t="shared" si="11"/>
        <v>78.7</v>
      </c>
      <c r="AB7" s="64">
        <f t="shared" si="11"/>
        <v>68.8</v>
      </c>
      <c r="AC7" s="64">
        <f t="shared" si="11"/>
        <v>65.3</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-68</v>
      </c>
      <c r="BG7" s="64">
        <f t="shared" ref="BG7:BO7" si="14">BG8</f>
        <v>-45.6</v>
      </c>
      <c r="BH7" s="64">
        <f t="shared" si="14"/>
        <v>-27</v>
      </c>
      <c r="BI7" s="64">
        <f t="shared" si="14"/>
        <v>-45.4</v>
      </c>
      <c r="BJ7" s="64">
        <f t="shared" si="14"/>
        <v>-51.7</v>
      </c>
      <c r="BK7" s="64">
        <f t="shared" si="14"/>
        <v>40.700000000000003</v>
      </c>
      <c r="BL7" s="64">
        <f t="shared" si="14"/>
        <v>38.200000000000003</v>
      </c>
      <c r="BM7" s="64">
        <f t="shared" si="14"/>
        <v>34.6</v>
      </c>
      <c r="BN7" s="64">
        <f t="shared" si="14"/>
        <v>37.6</v>
      </c>
      <c r="BO7" s="64">
        <f t="shared" si="14"/>
        <v>33.200000000000003</v>
      </c>
      <c r="BP7" s="61"/>
      <c r="BQ7" s="65">
        <f>BQ8</f>
        <v>-4355</v>
      </c>
      <c r="BR7" s="65">
        <f t="shared" ref="BR7:BZ7" si="15">BR8</f>
        <v>-3265</v>
      </c>
      <c r="BS7" s="65">
        <f t="shared" si="15"/>
        <v>-2221</v>
      </c>
      <c r="BT7" s="65">
        <f t="shared" si="15"/>
        <v>-3121</v>
      </c>
      <c r="BU7" s="65">
        <f t="shared" si="15"/>
        <v>-3547</v>
      </c>
      <c r="BV7" s="65">
        <f t="shared" si="15"/>
        <v>7496</v>
      </c>
      <c r="BW7" s="65">
        <f t="shared" si="15"/>
        <v>6967</v>
      </c>
      <c r="BX7" s="65">
        <f t="shared" si="15"/>
        <v>7138</v>
      </c>
      <c r="BY7" s="65">
        <f t="shared" si="15"/>
        <v>8131</v>
      </c>
      <c r="BZ7" s="65">
        <f t="shared" si="15"/>
        <v>8024</v>
      </c>
      <c r="CA7" s="63"/>
      <c r="CB7" s="64" t="s">
        <v>118</v>
      </c>
      <c r="CC7" s="64" t="s">
        <v>118</v>
      </c>
      <c r="CD7" s="64" t="s">
        <v>118</v>
      </c>
      <c r="CE7" s="64" t="s">
        <v>118</v>
      </c>
      <c r="CF7" s="64" t="s">
        <v>118</v>
      </c>
      <c r="CG7" s="64" t="s">
        <v>118</v>
      </c>
      <c r="CH7" s="64" t="s">
        <v>118</v>
      </c>
      <c r="CI7" s="64" t="s">
        <v>118</v>
      </c>
      <c r="CJ7" s="64" t="s">
        <v>118</v>
      </c>
      <c r="CK7" s="64" t="s">
        <v>119</v>
      </c>
      <c r="CL7" s="61"/>
      <c r="CM7" s="63">
        <f>CM8</f>
        <v>26250</v>
      </c>
      <c r="CN7" s="63">
        <f>CN8</f>
        <v>0</v>
      </c>
      <c r="CO7" s="64" t="s">
        <v>118</v>
      </c>
      <c r="CP7" s="64" t="s">
        <v>118</v>
      </c>
      <c r="CQ7" s="64" t="s">
        <v>118</v>
      </c>
      <c r="CR7" s="64" t="s">
        <v>118</v>
      </c>
      <c r="CS7" s="64" t="s">
        <v>118</v>
      </c>
      <c r="CT7" s="64" t="s">
        <v>118</v>
      </c>
      <c r="CU7" s="64" t="s">
        <v>118</v>
      </c>
      <c r="CV7" s="64" t="s">
        <v>118</v>
      </c>
      <c r="CW7" s="64" t="s">
        <v>118</v>
      </c>
      <c r="CX7" s="64" t="s">
        <v>120</v>
      </c>
      <c r="CY7" s="61"/>
      <c r="CZ7" s="64">
        <f>CZ8</f>
        <v>0</v>
      </c>
      <c r="DA7" s="64">
        <f t="shared" ref="DA7:DI7" si="16">DA8</f>
        <v>0</v>
      </c>
      <c r="DB7" s="64">
        <f t="shared" si="16"/>
        <v>149.80000000000001</v>
      </c>
      <c r="DC7" s="64">
        <f t="shared" si="16"/>
        <v>451.3</v>
      </c>
      <c r="DD7" s="64">
        <f t="shared" si="16"/>
        <v>513.20000000000005</v>
      </c>
      <c r="DE7" s="64">
        <f t="shared" si="16"/>
        <v>78.400000000000006</v>
      </c>
      <c r="DF7" s="64">
        <f t="shared" si="16"/>
        <v>70.5</v>
      </c>
      <c r="DG7" s="64">
        <f t="shared" si="16"/>
        <v>59.2</v>
      </c>
      <c r="DH7" s="64">
        <f t="shared" si="16"/>
        <v>62.4</v>
      </c>
      <c r="DI7" s="64">
        <f t="shared" si="16"/>
        <v>82.7</v>
      </c>
      <c r="DJ7" s="61"/>
      <c r="DK7" s="64">
        <f>DK8</f>
        <v>674.5</v>
      </c>
      <c r="DL7" s="64">
        <f t="shared" ref="DL7:DT7" si="17">DL8</f>
        <v>710.9</v>
      </c>
      <c r="DM7" s="64">
        <f t="shared" si="17"/>
        <v>992.5</v>
      </c>
      <c r="DN7" s="64">
        <f t="shared" si="17"/>
        <v>1135</v>
      </c>
      <c r="DO7" s="64">
        <f t="shared" si="17"/>
        <v>1015</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22039</v>
      </c>
      <c r="D8" s="67">
        <v>47</v>
      </c>
      <c r="E8" s="67">
        <v>14</v>
      </c>
      <c r="F8" s="67">
        <v>0</v>
      </c>
      <c r="G8" s="67">
        <v>4</v>
      </c>
      <c r="H8" s="67" t="s">
        <v>121</v>
      </c>
      <c r="I8" s="67" t="s">
        <v>122</v>
      </c>
      <c r="J8" s="67" t="s">
        <v>123</v>
      </c>
      <c r="K8" s="67" t="s">
        <v>124</v>
      </c>
      <c r="L8" s="67" t="s">
        <v>125</v>
      </c>
      <c r="M8" s="67" t="s">
        <v>126</v>
      </c>
      <c r="N8" s="67" t="s">
        <v>127</v>
      </c>
      <c r="O8" s="68" t="s">
        <v>128</v>
      </c>
      <c r="P8" s="69" t="s">
        <v>129</v>
      </c>
      <c r="Q8" s="69" t="s">
        <v>130</v>
      </c>
      <c r="R8" s="70">
        <v>17</v>
      </c>
      <c r="S8" s="69" t="s">
        <v>131</v>
      </c>
      <c r="T8" s="69" t="s">
        <v>132</v>
      </c>
      <c r="U8" s="70">
        <v>1705</v>
      </c>
      <c r="V8" s="70">
        <v>40</v>
      </c>
      <c r="W8" s="70">
        <v>210</v>
      </c>
      <c r="X8" s="69" t="s">
        <v>133</v>
      </c>
      <c r="Y8" s="71">
        <v>59.5</v>
      </c>
      <c r="Z8" s="71">
        <v>68.7</v>
      </c>
      <c r="AA8" s="71">
        <v>78.7</v>
      </c>
      <c r="AB8" s="71">
        <v>68.8</v>
      </c>
      <c r="AC8" s="71">
        <v>65.3</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-68</v>
      </c>
      <c r="BG8" s="71">
        <v>-45.6</v>
      </c>
      <c r="BH8" s="71">
        <v>-27</v>
      </c>
      <c r="BI8" s="71">
        <v>-45.4</v>
      </c>
      <c r="BJ8" s="71">
        <v>-51.7</v>
      </c>
      <c r="BK8" s="71">
        <v>40.700000000000003</v>
      </c>
      <c r="BL8" s="71">
        <v>38.200000000000003</v>
      </c>
      <c r="BM8" s="71">
        <v>34.6</v>
      </c>
      <c r="BN8" s="71">
        <v>37.6</v>
      </c>
      <c r="BO8" s="71">
        <v>33.200000000000003</v>
      </c>
      <c r="BP8" s="68">
        <v>26.3</v>
      </c>
      <c r="BQ8" s="72">
        <v>-4355</v>
      </c>
      <c r="BR8" s="72">
        <v>-3265</v>
      </c>
      <c r="BS8" s="72">
        <v>-2221</v>
      </c>
      <c r="BT8" s="73">
        <v>-3121</v>
      </c>
      <c r="BU8" s="73">
        <v>-3547</v>
      </c>
      <c r="BV8" s="72">
        <v>7496</v>
      </c>
      <c r="BW8" s="72">
        <v>6967</v>
      </c>
      <c r="BX8" s="72">
        <v>7138</v>
      </c>
      <c r="BY8" s="72">
        <v>8131</v>
      </c>
      <c r="BZ8" s="72">
        <v>8024</v>
      </c>
      <c r="CA8" s="70">
        <v>16102</v>
      </c>
      <c r="CB8" s="71" t="s">
        <v>125</v>
      </c>
      <c r="CC8" s="71" t="s">
        <v>125</v>
      </c>
      <c r="CD8" s="71" t="s">
        <v>125</v>
      </c>
      <c r="CE8" s="71" t="s">
        <v>125</v>
      </c>
      <c r="CF8" s="71" t="s">
        <v>125</v>
      </c>
      <c r="CG8" s="71" t="s">
        <v>125</v>
      </c>
      <c r="CH8" s="71" t="s">
        <v>125</v>
      </c>
      <c r="CI8" s="71" t="s">
        <v>125</v>
      </c>
      <c r="CJ8" s="71" t="s">
        <v>125</v>
      </c>
      <c r="CK8" s="71" t="s">
        <v>125</v>
      </c>
      <c r="CL8" s="68" t="s">
        <v>125</v>
      </c>
      <c r="CM8" s="70">
        <v>26250</v>
      </c>
      <c r="CN8" s="70">
        <v>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149.80000000000001</v>
      </c>
      <c r="DC8" s="71">
        <v>451.3</v>
      </c>
      <c r="DD8" s="71">
        <v>513.20000000000005</v>
      </c>
      <c r="DE8" s="71">
        <v>78.400000000000006</v>
      </c>
      <c r="DF8" s="71">
        <v>70.5</v>
      </c>
      <c r="DG8" s="71">
        <v>59.2</v>
      </c>
      <c r="DH8" s="71">
        <v>62.4</v>
      </c>
      <c r="DI8" s="71">
        <v>82.7</v>
      </c>
      <c r="DJ8" s="68">
        <v>103.6</v>
      </c>
      <c r="DK8" s="71">
        <v>674.5</v>
      </c>
      <c r="DL8" s="71">
        <v>710.9</v>
      </c>
      <c r="DM8" s="71">
        <v>992.5</v>
      </c>
      <c r="DN8" s="71">
        <v>1135</v>
      </c>
      <c r="DO8" s="71">
        <v>1015</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wat_akaishi</cp:lastModifiedBy>
  <cp:lastPrinted>2020-01-28T09:13:30Z</cp:lastPrinted>
  <dcterms:created xsi:type="dcterms:W3CDTF">2019-12-05T07:20:16Z</dcterms:created>
  <dcterms:modified xsi:type="dcterms:W3CDTF">2020-01-30T06:53:45Z</dcterms:modified>
  <cp:category/>
</cp:coreProperties>
</file>