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INDOWS-JPQ3FH3\share\予算関係\公共\◆経営比較分析表\H30決算\3.回答(R2.1.29)\"/>
    </mc:Choice>
  </mc:AlternateContent>
  <workbookProtection workbookAlgorithmName="SHA-512" workbookHashValue="Q5OE3qtzcJf/G9+2N9AdnSUehYlmM7WS3GJaxmOpGZ+ctkSXnAJbafEM/RLrJmejGk/OtwJdJfSjRTndf6YkQA==" workbookSaltValue="MRERputnJ/XO83JMCajrYg==" workbookSpinCount="100000" lockStructure="1"/>
  <bookViews>
    <workbookView xWindow="0" yWindow="0" windowWidth="20490" windowHeight="750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<sst xmlns="http://schemas.openxmlformats.org/spreadsheetml/2006/main" count="228" uniqueCount="113">
  <si>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</si>
  <si>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</si>
  <si>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</si>
  <si>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</si>
  <si>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</si>
  <si>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</si>
  <si>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</si>
  <si>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</si>
  <si>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</si>
  <si>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</si>
  <si>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</si>
  <si>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</si>
  <si>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</si>
  <si>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</si>
  <si>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</si>
  <si>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</si>
  <si>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</si>
  <si>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</si>
  <si>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</si>
  <si>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</si>
  <si>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</si>
  <si>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</si>
  <si>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</si>
  <si>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</si>
  <si>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</si>
  <si>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</si>
  <si>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</si>
  <si>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</si>
  <si>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</si>
  <si>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</si>
  <si>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</si>
  <si>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</si>
  <si>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</si>
  <si>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</si>
  <si>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</si>
  <si>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</si>
  <si>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</si>
  <si>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</si>
  <si>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</si>
  <si>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</si>
  <si>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</si>
  <si>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</si>
  <si>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</si>
  <si>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</si>
  <si>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</si>
  <si>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</si>
  <si>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</si>
  <si>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</si>
  <si>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</si>
  <si>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</si>
  <si>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</si>
  <si>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</si>
  <si>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</si>
  <si>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</si>
  <si>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</si>
  <si>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</si>
  <si>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</si>
  <si>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</si>
  <si>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</si>
  <si>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</si>
  <si>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</si>
  <si>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</si>
  <si>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</si>
  <si>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</si>
  <si>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</si>
  <si>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</si>
  <si>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</si>
  <si>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</si>
  <si>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</si>
  <si>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</si>
  <si>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</si>
  <si>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</si>
  <si>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</si>
  <si>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</si>
  <si>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</si>
  <si>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</si>
  <si>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</si>
  <si>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</si>
  <si>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</si>
  <si>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</si>
  <si>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</si>
  <si>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</si>
  <si>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</si>
  <si>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</si>
  <si>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</si>
  <si>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</si>
  <si>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</si>
  <si>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</si>
  <si>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</si>
  <si>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</si>
  <si>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</si>
  <si>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</si>
  <si>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</si>
  <si>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</si>
  <si>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</si>
  <si>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</si>
  <si>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</si>
  <si>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八戸市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</si>
  <si>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</si>
  <si>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</si>
  <si>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</si>
  <si>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</si>
  <si>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</si>
  <si>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</si>
  <si>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</si>
  <si>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</si>
  <si>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</si>
  <si>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</si>
  <si>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</si>
  <si>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</si>
  <si>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・大規模な改築・更新工事は今のところ行っていませんが、供用開始後26年を経過する施設もあり、経年劣化等による機械設備等の不具合等が発生しています。
・現時点では改修が必要とされる管渠がないため、更新等は実施していません。
・将来的に更新投資を要する時期を迎えることから、施設の長寿命化及び維持管理費の節減を図るため、H30年度に施設の劣化状況等を調べる機能診断調査を実施しました。R元年度には、診断結果に基づく最適整備構想を策定し、今後は計画的に施設の更新対策を実施する予定です。</t>
    <rPh sb="36" eb="38">
      <t>ケイカ</t>
    </rPh>
    <rPh sb="40" eb="42">
      <t>シセツ</t>
    </rPh>
    <rPh sb="46" eb="48">
      <t>ケイネン</t>
    </rPh>
    <rPh sb="48" eb="50">
      <t>レッカ</t>
    </rPh>
    <rPh sb="50" eb="51">
      <t>トウ</t>
    </rPh>
    <rPh sb="54" eb="56">
      <t>キカイ</t>
    </rPh>
    <rPh sb="56" eb="58">
      <t>セツビ</t>
    </rPh>
    <rPh sb="58" eb="59">
      <t>トウ</t>
    </rPh>
    <rPh sb="65" eb="67">
      <t>ハッセイ</t>
    </rPh>
    <rPh sb="76" eb="79">
      <t>ゲンジテン</t>
    </rPh>
    <rPh sb="81" eb="83">
      <t>カイシュウ</t>
    </rPh>
    <rPh sb="84" eb="86">
      <t>ヒツヨウ</t>
    </rPh>
    <rPh sb="98" eb="100">
      <t>コウシン</t>
    </rPh>
    <rPh sb="100" eb="101">
      <t>トウ</t>
    </rPh>
    <rPh sb="102" eb="104">
      <t>ジッシ</t>
    </rPh>
    <rPh sb="137" eb="139">
      <t>シセツ</t>
    </rPh>
    <rPh sb="140" eb="141">
      <t>チョウ</t>
    </rPh>
    <rPh sb="141" eb="144">
      <t>ジュミョウカ</t>
    </rPh>
    <rPh sb="144" eb="145">
      <t>オヨ</t>
    </rPh>
    <rPh sb="146" eb="148">
      <t>イジ</t>
    </rPh>
    <rPh sb="148" eb="151">
      <t>カンリヒ</t>
    </rPh>
    <rPh sb="152" eb="154">
      <t>セツゲン</t>
    </rPh>
    <rPh sb="155" eb="156">
      <t>ハカ</t>
    </rPh>
    <rPh sb="163" eb="165">
      <t>ネンド</t>
    </rPh>
    <rPh sb="193" eb="194">
      <t>ガン</t>
    </rPh>
    <rPh sb="199" eb="201">
      <t>シンダン</t>
    </rPh>
    <rPh sb="218" eb="220">
      <t>コンゴ</t>
    </rPh>
    <rPh sb="221" eb="223">
      <t>ケイカク</t>
    </rPh>
    <rPh sb="223" eb="224">
      <t>テキ</t>
    </rPh>
    <rPh sb="225" eb="227">
      <t>シセツ</t>
    </rPh>
    <rPh sb="228" eb="230">
      <t>コウシン</t>
    </rPh>
    <rPh sb="230" eb="232">
      <t>タイサク</t>
    </rPh>
    <rPh sb="233" eb="235">
      <t>ジッシ</t>
    </rPh>
    <rPh sb="237" eb="239">
      <t>ヨテイ</t>
    </rPh>
    <phoneticPr fontId="4"/>
  </si>
  <si>
    <r>
      <rPr>
        <u/>
        <sz val="11"/>
        <color theme="1"/>
        <rFont val="ＭＳ ゴシック"/>
        <family val="3"/>
        <charset val="128"/>
      </rPr>
      <t xml:space="preserve">①収益的収支比率
</t>
    </r>
    <r>
      <rPr>
        <sz val="11"/>
        <color theme="1"/>
        <rFont val="ＭＳ ゴシック"/>
        <family val="3"/>
        <charset val="128"/>
      </rPr>
      <t xml:space="preserve">・改善傾向がみられたH29年度より約7％低下し、H28年度と同程度の比率となりました。地方債償還金増加の影響によるものです。収益の大部分は一般会計からの繰入金であり、使用料収入の不足を繰入金により補っている状況です。
</t>
    </r>
    <r>
      <rPr>
        <u/>
        <sz val="11"/>
        <color theme="1"/>
        <rFont val="ＭＳ ゴシック"/>
        <family val="3"/>
        <charset val="128"/>
      </rPr>
      <t xml:space="preserve">④企業債残高対事業規模比率
</t>
    </r>
    <r>
      <rPr>
        <sz val="11"/>
        <color theme="1"/>
        <rFont val="ＭＳ ゴシック"/>
        <family val="3"/>
        <charset val="128"/>
      </rPr>
      <t xml:space="preserve">・新規の建設工事は終了し、大規模な改築更新も実施していないため、企業債残高は減少傾向にあります。（H29年度決算より算定方法が変更となり、比率が0となりました。）
</t>
    </r>
    <r>
      <rPr>
        <u/>
        <sz val="11"/>
        <color theme="1"/>
        <rFont val="ＭＳ ゴシック"/>
        <family val="3"/>
        <charset val="128"/>
      </rPr>
      <t>⑤経費回収率</t>
    </r>
    <r>
      <rPr>
        <sz val="11"/>
        <color theme="1"/>
        <rFont val="ＭＳ ゴシック"/>
        <family val="3"/>
        <charset val="128"/>
      </rPr>
      <t xml:space="preserve">
・汚水処理費減少により、H29年度より約3.5％高くなりました。
</t>
    </r>
    <r>
      <rPr>
        <u/>
        <sz val="11"/>
        <color theme="1"/>
        <rFont val="ＭＳ ゴシック"/>
        <family val="3"/>
        <charset val="128"/>
      </rPr>
      <t>⑥汚水処理原価</t>
    </r>
    <r>
      <rPr>
        <sz val="11"/>
        <color theme="1"/>
        <rFont val="ＭＳ ゴシック"/>
        <family val="3"/>
        <charset val="128"/>
      </rPr>
      <t xml:space="preserve">
・汚水処理費減少により、H29年度より約14円低下し、類似団体平均値よりやや低い水準となりました。
</t>
    </r>
    <r>
      <rPr>
        <u/>
        <sz val="11"/>
        <color theme="1"/>
        <rFont val="ＭＳ ゴシック"/>
        <family val="3"/>
        <charset val="128"/>
      </rPr>
      <t>⑦施設利用率</t>
    </r>
    <r>
      <rPr>
        <sz val="11"/>
        <color theme="1"/>
        <rFont val="ＭＳ ゴシック"/>
        <family val="3"/>
        <charset val="128"/>
      </rPr>
      <t xml:space="preserve">
・概ね25～27％で推移し、類似団体平均値の半分ほどの値となっています。
</t>
    </r>
    <r>
      <rPr>
        <u/>
        <sz val="11"/>
        <color theme="1"/>
        <rFont val="ＭＳ ゴシック"/>
        <family val="3"/>
        <charset val="128"/>
      </rPr>
      <t>⑧水洗化率</t>
    </r>
    <r>
      <rPr>
        <sz val="11"/>
        <color theme="1"/>
        <rFont val="ＭＳ ゴシック"/>
        <family val="3"/>
        <charset val="128"/>
      </rPr>
      <t xml:space="preserve">
・緩やかな増加傾向にありましたが、H30年度はH29年度とほぼ同率となりました。類似団体平均値より低い数値で推移しています。</t>
    </r>
    <rPh sb="10" eb="12">
      <t>カイゼン</t>
    </rPh>
    <rPh sb="12" eb="14">
      <t>ケイコウ</t>
    </rPh>
    <rPh sb="26" eb="27">
      <t>ヤク</t>
    </rPh>
    <rPh sb="29" eb="31">
      <t>テイカ</t>
    </rPh>
    <rPh sb="36" eb="38">
      <t>ネンド</t>
    </rPh>
    <rPh sb="43" eb="45">
      <t>ヒリツ</t>
    </rPh>
    <rPh sb="52" eb="55">
      <t>チホウサイ</t>
    </rPh>
    <rPh sb="55" eb="58">
      <t>ショウカンキン</t>
    </rPh>
    <rPh sb="58" eb="60">
      <t>ゾウカ</t>
    </rPh>
    <rPh sb="61" eb="63">
      <t>エイキョウ</t>
    </rPh>
    <rPh sb="107" eb="108">
      <t>オギナ</t>
    </rPh>
    <rPh sb="112" eb="114">
      <t>ジョウキョウ</t>
    </rPh>
    <rPh sb="133" eb="135">
      <t>シンキ</t>
    </rPh>
    <rPh sb="136" eb="138">
      <t>ケンセツ</t>
    </rPh>
    <rPh sb="138" eb="140">
      <t>コウジ</t>
    </rPh>
    <rPh sb="141" eb="143">
      <t>シュウリョウ</t>
    </rPh>
    <rPh sb="145" eb="148">
      <t>ダイキボ</t>
    </rPh>
    <rPh sb="149" eb="151">
      <t>カイチク</t>
    </rPh>
    <rPh sb="151" eb="153">
      <t>コウシン</t>
    </rPh>
    <rPh sb="154" eb="156">
      <t>ジッシ</t>
    </rPh>
    <rPh sb="164" eb="166">
      <t>キギョウ</t>
    </rPh>
    <rPh sb="166" eb="167">
      <t>サイ</t>
    </rPh>
    <rPh sb="167" eb="169">
      <t>ザンダカ</t>
    </rPh>
    <rPh sb="170" eb="172">
      <t>ゲンショウ</t>
    </rPh>
    <rPh sb="172" eb="174">
      <t>ケイコウ</t>
    </rPh>
    <rPh sb="184" eb="185">
      <t>ネン</t>
    </rPh>
    <rPh sb="185" eb="186">
      <t>ド</t>
    </rPh>
    <rPh sb="186" eb="188">
      <t>ケッサン</t>
    </rPh>
    <rPh sb="192" eb="194">
      <t>ホウホウ</t>
    </rPh>
    <rPh sb="222" eb="224">
      <t>オスイ</t>
    </rPh>
    <rPh sb="224" eb="226">
      <t>ショリ</t>
    </rPh>
    <rPh sb="226" eb="227">
      <t>ヒ</t>
    </rPh>
    <rPh sb="227" eb="229">
      <t>ゲンショウ</t>
    </rPh>
    <rPh sb="245" eb="246">
      <t>タカ</t>
    </rPh>
    <rPh sb="263" eb="265">
      <t>オスイ</t>
    </rPh>
    <rPh sb="265" eb="267">
      <t>ショリ</t>
    </rPh>
    <rPh sb="267" eb="268">
      <t>ヒ</t>
    </rPh>
    <rPh sb="268" eb="270">
      <t>ゲンショウ</t>
    </rPh>
    <rPh sb="277" eb="279">
      <t>ネンド</t>
    </rPh>
    <rPh sb="281" eb="282">
      <t>ヤク</t>
    </rPh>
    <rPh sb="284" eb="285">
      <t>エン</t>
    </rPh>
    <rPh sb="285" eb="287">
      <t>テイカ</t>
    </rPh>
    <rPh sb="300" eb="301">
      <t>ヒク</t>
    </rPh>
    <rPh sb="302" eb="304">
      <t>スイジュン</t>
    </rPh>
    <rPh sb="320" eb="321">
      <t>オオム</t>
    </rPh>
    <rPh sb="329" eb="331">
      <t>スイイ</t>
    </rPh>
    <rPh sb="341" eb="343">
      <t>ハンブン</t>
    </rPh>
    <rPh sb="346" eb="347">
      <t>アタイ</t>
    </rPh>
    <rPh sb="363" eb="364">
      <t>ユル</t>
    </rPh>
    <rPh sb="367" eb="369">
      <t>ゾウカ</t>
    </rPh>
    <rPh sb="369" eb="371">
      <t>ケイコウ</t>
    </rPh>
    <phoneticPr fontId="4"/>
  </si>
  <si>
    <t>・当市の農業集落排水事業は、農業用用排水の水質保全などを目的に、4地区で実施しています。
・処理区域内人口密度が低いこと及び水洗化率の低さから、経費回収率は72.59％と当市の公共下水道と比較すると低い数値に留まっているものの、類似団体平均値を上回っています。
・引き続き、水洗化率の向上を図ることにより使用料収入を確保するとともに、経済的で効率的な運営ができるよう検討を進め、維持管理経費の節減に努めていきます。</t>
    <rPh sb="46" eb="48">
      <t>ショリ</t>
    </rPh>
    <rPh sb="48" eb="50">
      <t>クイキ</t>
    </rPh>
    <rPh sb="50" eb="51">
      <t>ナイ</t>
    </rPh>
    <rPh sb="51" eb="53">
      <t>ジンコウ</t>
    </rPh>
    <rPh sb="53" eb="55">
      <t>ミツド</t>
    </rPh>
    <rPh sb="56" eb="57">
      <t>ヒク</t>
    </rPh>
    <rPh sb="60" eb="61">
      <t>オヨ</t>
    </rPh>
    <rPh sb="62" eb="65">
      <t>スイセンカ</t>
    </rPh>
    <rPh sb="65" eb="66">
      <t>リツ</t>
    </rPh>
    <rPh sb="67" eb="68">
      <t>ヒク</t>
    </rPh>
    <rPh sb="85" eb="87">
      <t>トウシ</t>
    </rPh>
    <rPh sb="88" eb="90">
      <t>コウキョウ</t>
    </rPh>
    <rPh sb="90" eb="93">
      <t>ゲスイドウ</t>
    </rPh>
    <rPh sb="94" eb="96">
      <t>ヒカク</t>
    </rPh>
    <rPh sb="99" eb="100">
      <t>ヒク</t>
    </rPh>
    <rPh sb="101" eb="103">
      <t>スウチ</t>
    </rPh>
    <rPh sb="104" eb="105">
      <t>トド</t>
    </rPh>
    <rPh sb="114" eb="116">
      <t>ルイジ</t>
    </rPh>
    <rPh sb="116" eb="118">
      <t>ダンタイ</t>
    </rPh>
    <rPh sb="118" eb="121">
      <t>ヘイキンチ</t>
    </rPh>
    <rPh sb="122" eb="124">
      <t>ウワマワ</t>
    </rPh>
    <rPh sb="132" eb="133">
      <t>ヒ</t>
    </rPh>
    <rPh sb="134" eb="135">
      <t>ツヅ</t>
    </rPh>
    <rPh sb="137" eb="140">
      <t>スイセンカ</t>
    </rPh>
    <rPh sb="140" eb="141">
      <t>リツ</t>
    </rPh>
    <rPh sb="175" eb="177">
      <t>ウンエイ</t>
    </rPh>
    <rPh sb="186" eb="187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</si>
</sst>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4D-4D7D-889A-C0693881D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104912"/>
        <c:axId val="140106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4D-4D7D-889A-C0693881D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04912"/>
        <c:axId val="140106480"/>
      </c:lineChart>
      <c:dateAx>
        <c:axId val="140104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106480"/>
        <c:crosses val="autoZero"/>
        <c:auto val="1"/>
        <c:lblOffset val="100"/>
        <c:baseTimeUnit val="years"/>
      </c:dateAx>
      <c:valAx>
        <c:axId val="140106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104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27.02</c:v>
                </c:pt>
                <c:pt idx="1">
                  <c:v>26.45</c:v>
                </c:pt>
                <c:pt idx="2">
                  <c:v>25.71</c:v>
                </c:pt>
                <c:pt idx="3">
                  <c:v>26.34</c:v>
                </c:pt>
                <c:pt idx="4">
                  <c:v>25.57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8E-4A8B-A0C1-9C9A02918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00616"/>
        <c:axId val="141602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8E-4A8B-A0C1-9C9A02918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00616"/>
        <c:axId val="141602184"/>
      </c:lineChart>
      <c:dateAx>
        <c:axId val="141600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602184"/>
        <c:crosses val="autoZero"/>
        <c:auto val="1"/>
        <c:lblOffset val="100"/>
        <c:baseTimeUnit val="years"/>
      </c:dateAx>
      <c:valAx>
        <c:axId val="141602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600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73.73</c:v>
                </c:pt>
                <c:pt idx="1">
                  <c:v>75.650000000000006</c:v>
                </c:pt>
                <c:pt idx="2">
                  <c:v>77.48</c:v>
                </c:pt>
                <c:pt idx="3">
                  <c:v>78.39</c:v>
                </c:pt>
                <c:pt idx="4">
                  <c:v>78.37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26-45DF-A870-02E2C211D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00848"/>
        <c:axId val="141398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26-45DF-A870-02E2C211D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400848"/>
        <c:axId val="141398888"/>
      </c:lineChart>
      <c:dateAx>
        <c:axId val="14140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398888"/>
        <c:crosses val="autoZero"/>
        <c:auto val="1"/>
        <c:lblOffset val="100"/>
        <c:baseTimeUnit val="years"/>
      </c:dateAx>
      <c:valAx>
        <c:axId val="141398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40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56.91</c:v>
                </c:pt>
                <c:pt idx="1">
                  <c:v>62.11</c:v>
                </c:pt>
                <c:pt idx="2">
                  <c:v>62.88</c:v>
                </c:pt>
                <c:pt idx="3">
                  <c:v>70.05</c:v>
                </c:pt>
                <c:pt idx="4">
                  <c:v>63.25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25-4E2B-8BE0-7BAE60908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00064"/>
        <c:axId val="141400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25-4E2B-8BE0-7BAE60908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400064"/>
        <c:axId val="141400456"/>
      </c:lineChart>
      <c:dateAx>
        <c:axId val="141400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400456"/>
        <c:crosses val="autoZero"/>
        <c:auto val="1"/>
        <c:lblOffset val="100"/>
        <c:baseTimeUnit val="years"/>
      </c:dateAx>
      <c:valAx>
        <c:axId val="141400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400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C0-4CF0-BE05-6BAAF3CC5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399280"/>
        <c:axId val="14139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C0-4CF0-BE05-6BAAF3CC5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99280"/>
        <c:axId val="141398496"/>
      </c:lineChart>
      <c:dateAx>
        <c:axId val="14139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398496"/>
        <c:crosses val="autoZero"/>
        <c:auto val="1"/>
        <c:lblOffset val="100"/>
        <c:baseTimeUnit val="years"/>
      </c:dateAx>
      <c:valAx>
        <c:axId val="14139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39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D2-4AD6-9806-7D35FC792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399672"/>
        <c:axId val="14140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D2-4AD6-9806-7D35FC792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99672"/>
        <c:axId val="141403200"/>
      </c:lineChart>
      <c:dateAx>
        <c:axId val="141399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403200"/>
        <c:crosses val="autoZero"/>
        <c:auto val="1"/>
        <c:lblOffset val="100"/>
        <c:baseTimeUnit val="years"/>
      </c:dateAx>
      <c:valAx>
        <c:axId val="14140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399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20-4A10-B3C0-EEE2FC1CA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395752"/>
        <c:axId val="141396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20-4A10-B3C0-EEE2FC1CA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95752"/>
        <c:axId val="141396144"/>
      </c:lineChart>
      <c:dateAx>
        <c:axId val="141395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396144"/>
        <c:crosses val="autoZero"/>
        <c:auto val="1"/>
        <c:lblOffset val="100"/>
        <c:baseTimeUnit val="years"/>
      </c:dateAx>
      <c:valAx>
        <c:axId val="141396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395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37-45F1-9601-70F3FA504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595520"/>
        <c:axId val="14160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37-45F1-9601-70F3FA504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95520"/>
        <c:axId val="141601792"/>
      </c:lineChart>
      <c:dateAx>
        <c:axId val="14159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601792"/>
        <c:crosses val="autoZero"/>
        <c:auto val="1"/>
        <c:lblOffset val="100"/>
        <c:baseTimeUnit val="years"/>
      </c:dateAx>
      <c:valAx>
        <c:axId val="14160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595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2053.04</c:v>
                </c:pt>
                <c:pt idx="1">
                  <c:v>1535.49</c:v>
                </c:pt>
                <c:pt idx="2">
                  <c:v>1442.87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44-4CF5-A42D-9D10D9966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01008"/>
        <c:axId val="14159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44-4CF5-A42D-9D10D9966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01008"/>
        <c:axId val="141596304"/>
      </c:lineChart>
      <c:dateAx>
        <c:axId val="14160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596304"/>
        <c:crosses val="autoZero"/>
        <c:auto val="1"/>
        <c:lblOffset val="100"/>
        <c:baseTimeUnit val="years"/>
      </c:dateAx>
      <c:valAx>
        <c:axId val="14159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601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47.24</c:v>
                </c:pt>
                <c:pt idx="1">
                  <c:v>55.19</c:v>
                </c:pt>
                <c:pt idx="2">
                  <c:v>52.95</c:v>
                </c:pt>
                <c:pt idx="3">
                  <c:v>69.099999999999994</c:v>
                </c:pt>
                <c:pt idx="4">
                  <c:v>72.59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61-4576-9B01-5BB16F227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597480"/>
        <c:axId val="141601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61-4576-9B01-5BB16F227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97480"/>
        <c:axId val="141601400"/>
      </c:lineChart>
      <c:dateAx>
        <c:axId val="141597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601400"/>
        <c:crosses val="autoZero"/>
        <c:auto val="1"/>
        <c:lblOffset val="100"/>
        <c:baseTimeUnit val="years"/>
      </c:dateAx>
      <c:valAx>
        <c:axId val="141601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597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396.6</c:v>
                </c:pt>
                <c:pt idx="1">
                  <c:v>341.09</c:v>
                </c:pt>
                <c:pt idx="2">
                  <c:v>352.81</c:v>
                </c:pt>
                <c:pt idx="3">
                  <c:v>269.7</c:v>
                </c:pt>
                <c:pt idx="4">
                  <c:v>255.28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1A-4476-8187-C4F779049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599832"/>
        <c:axId val="14159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1A-4476-8187-C4F779049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99832"/>
        <c:axId val="141598656"/>
      </c:lineChart>
      <c:dateAx>
        <c:axId val="141599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598656"/>
        <c:crosses val="autoZero"/>
        <c:auto val="1"/>
        <c:lblOffset val="100"/>
        <c:baseTimeUnit val="years"/>
      </c:dateAx>
      <c:valAx>
        <c:axId val="14159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599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58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青森県　八戸市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230042</v>
      </c>
      <c r="AM8" s="68"/>
      <c r="AN8" s="68"/>
      <c r="AO8" s="68"/>
      <c r="AP8" s="68"/>
      <c r="AQ8" s="68"/>
      <c r="AR8" s="68"/>
      <c r="AS8" s="68"/>
      <c r="AT8" s="67">
        <f>データ!T6</f>
        <v>305.56</v>
      </c>
      <c r="AU8" s="67"/>
      <c r="AV8" s="67"/>
      <c r="AW8" s="67"/>
      <c r="AX8" s="67"/>
      <c r="AY8" s="67"/>
      <c r="AZ8" s="67"/>
      <c r="BA8" s="67"/>
      <c r="BB8" s="67">
        <f>データ!U6</f>
        <v>752.85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1.98</v>
      </c>
      <c r="Q10" s="67"/>
      <c r="R10" s="67"/>
      <c r="S10" s="67"/>
      <c r="T10" s="67"/>
      <c r="U10" s="67"/>
      <c r="V10" s="67"/>
      <c r="W10" s="67">
        <f>データ!Q6</f>
        <v>97.93</v>
      </c>
      <c r="X10" s="67"/>
      <c r="Y10" s="67"/>
      <c r="Z10" s="67"/>
      <c r="AA10" s="67"/>
      <c r="AB10" s="67"/>
      <c r="AC10" s="67"/>
      <c r="AD10" s="68">
        <f>データ!R6</f>
        <v>3322</v>
      </c>
      <c r="AE10" s="68"/>
      <c r="AF10" s="68"/>
      <c r="AG10" s="68"/>
      <c r="AH10" s="68"/>
      <c r="AI10" s="68"/>
      <c r="AJ10" s="68"/>
      <c r="AK10" s="2"/>
      <c r="AL10" s="68">
        <f>データ!V6</f>
        <v>4536</v>
      </c>
      <c r="AM10" s="68"/>
      <c r="AN10" s="68"/>
      <c r="AO10" s="68"/>
      <c r="AP10" s="68"/>
      <c r="AQ10" s="68"/>
      <c r="AR10" s="68"/>
      <c r="AS10" s="68"/>
      <c r="AT10" s="67">
        <f>データ!W6</f>
        <v>4.37</v>
      </c>
      <c r="AU10" s="67"/>
      <c r="AV10" s="67"/>
      <c r="AW10" s="67"/>
      <c r="AX10" s="67"/>
      <c r="AY10" s="67"/>
      <c r="AZ10" s="67"/>
      <c r="BA10" s="67"/>
      <c r="BB10" s="67">
        <f>データ!X6</f>
        <v>1037.99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111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110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43</v>
      </c>
      <c r="N86" s="26" t="s">
        <v>43</v>
      </c>
      <c r="O86" s="26" t="str">
        <f>データ!EO6</f>
        <v>【0.02】</v>
      </c>
    </row>
  </sheetData>
  <sheetProtection algorithmName="SHA-512" hashValue="D+GoA0PvexBIONcaLBHDuGZF9WNDces3LifEqejOqU4UJ1qnYv/MJQys7/YvPGb4XWcByOyMyK38xhFkGs7eMQ==" saltValue="/eOY5xFFxtHbkjmTRYKlA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66:BZ82"/>
    <mergeCell ref="B60:BJ61"/>
    <mergeCell ref="BL64:BZ65"/>
    <mergeCell ref="BL10:BM10"/>
    <mergeCell ref="BL11:BZ13"/>
    <mergeCell ref="B14:BJ15"/>
    <mergeCell ref="BL14:BZ15"/>
    <mergeCell ref="BL45:BZ46"/>
    <mergeCell ref="BL16:BZ44"/>
    <mergeCell ref="BL47:BZ6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55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22039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青森県　八戸市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1.98</v>
      </c>
      <c r="Q6" s="34">
        <f t="shared" si="3"/>
        <v>97.93</v>
      </c>
      <c r="R6" s="34">
        <f t="shared" si="3"/>
        <v>3322</v>
      </c>
      <c r="S6" s="34">
        <f t="shared" si="3"/>
        <v>230042</v>
      </c>
      <c r="T6" s="34">
        <f t="shared" si="3"/>
        <v>305.56</v>
      </c>
      <c r="U6" s="34">
        <f t="shared" si="3"/>
        <v>752.85</v>
      </c>
      <c r="V6" s="34">
        <f t="shared" si="3"/>
        <v>4536</v>
      </c>
      <c r="W6" s="34">
        <f t="shared" si="3"/>
        <v>4.37</v>
      </c>
      <c r="X6" s="34">
        <f t="shared" si="3"/>
        <v>1037.99</v>
      </c>
      <c r="Y6" s="35">
        <f>IF(Y7="",NA(),Y7)</f>
        <v>56.91</v>
      </c>
      <c r="Z6" s="35">
        <f t="shared" ref="Z6:AH6" si="4">IF(Z7="",NA(),Z7)</f>
        <v>62.11</v>
      </c>
      <c r="AA6" s="35">
        <f t="shared" si="4"/>
        <v>62.88</v>
      </c>
      <c r="AB6" s="35">
        <f t="shared" si="4"/>
        <v>70.05</v>
      </c>
      <c r="AC6" s="35">
        <f t="shared" si="4"/>
        <v>63.25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2053.04</v>
      </c>
      <c r="BG6" s="35">
        <f t="shared" ref="BG6:BO6" si="7">IF(BG7="",NA(),BG7)</f>
        <v>1535.49</v>
      </c>
      <c r="BH6" s="35">
        <f t="shared" si="7"/>
        <v>1442.87</v>
      </c>
      <c r="BI6" s="34">
        <f t="shared" si="7"/>
        <v>0</v>
      </c>
      <c r="BJ6" s="34">
        <f t="shared" si="7"/>
        <v>0</v>
      </c>
      <c r="BK6" s="35">
        <f t="shared" si="7"/>
        <v>1044.8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47.24</v>
      </c>
      <c r="BR6" s="35">
        <f t="shared" ref="BR6:BZ6" si="8">IF(BR7="",NA(),BR7)</f>
        <v>55.19</v>
      </c>
      <c r="BS6" s="35">
        <f t="shared" si="8"/>
        <v>52.95</v>
      </c>
      <c r="BT6" s="35">
        <f t="shared" si="8"/>
        <v>69.099999999999994</v>
      </c>
      <c r="BU6" s="35">
        <f t="shared" si="8"/>
        <v>72.59</v>
      </c>
      <c r="BV6" s="35">
        <f t="shared" si="8"/>
        <v>50.82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396.6</v>
      </c>
      <c r="CC6" s="35">
        <f t="shared" ref="CC6:CK6" si="9">IF(CC7="",NA(),CC7)</f>
        <v>341.09</v>
      </c>
      <c r="CD6" s="35">
        <f t="shared" si="9"/>
        <v>352.81</v>
      </c>
      <c r="CE6" s="35">
        <f t="shared" si="9"/>
        <v>269.7</v>
      </c>
      <c r="CF6" s="35">
        <f t="shared" si="9"/>
        <v>255.28</v>
      </c>
      <c r="CG6" s="35">
        <f t="shared" si="9"/>
        <v>300.52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>
        <f>IF(CM7="",NA(),CM7)</f>
        <v>27.02</v>
      </c>
      <c r="CN6" s="35">
        <f t="shared" ref="CN6:CV6" si="10">IF(CN7="",NA(),CN7)</f>
        <v>26.45</v>
      </c>
      <c r="CO6" s="35">
        <f t="shared" si="10"/>
        <v>25.71</v>
      </c>
      <c r="CP6" s="35">
        <f t="shared" si="10"/>
        <v>26.34</v>
      </c>
      <c r="CQ6" s="35">
        <f t="shared" si="10"/>
        <v>25.57</v>
      </c>
      <c r="CR6" s="35">
        <f t="shared" si="10"/>
        <v>53.24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73.73</v>
      </c>
      <c r="CY6" s="35">
        <f t="shared" ref="CY6:DG6" si="11">IF(CY7="",NA(),CY7)</f>
        <v>75.650000000000006</v>
      </c>
      <c r="CZ6" s="35">
        <f t="shared" si="11"/>
        <v>77.48</v>
      </c>
      <c r="DA6" s="35">
        <f t="shared" si="11"/>
        <v>78.39</v>
      </c>
      <c r="DB6" s="35">
        <f t="shared" si="11"/>
        <v>78.37</v>
      </c>
      <c r="DC6" s="35">
        <f t="shared" si="11"/>
        <v>84.07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22039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1.98</v>
      </c>
      <c r="Q7" s="38">
        <v>97.93</v>
      </c>
      <c r="R7" s="38">
        <v>3322</v>
      </c>
      <c r="S7" s="38">
        <v>230042</v>
      </c>
      <c r="T7" s="38">
        <v>305.56</v>
      </c>
      <c r="U7" s="38">
        <v>752.85</v>
      </c>
      <c r="V7" s="38">
        <v>4536</v>
      </c>
      <c r="W7" s="38">
        <v>4.37</v>
      </c>
      <c r="X7" s="38">
        <v>1037.99</v>
      </c>
      <c r="Y7" s="38">
        <v>56.91</v>
      </c>
      <c r="Z7" s="38">
        <v>62.11</v>
      </c>
      <c r="AA7" s="38">
        <v>62.88</v>
      </c>
      <c r="AB7" s="38">
        <v>70.05</v>
      </c>
      <c r="AC7" s="38">
        <v>63.25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2053.04</v>
      </c>
      <c r="BG7" s="38">
        <v>1535.49</v>
      </c>
      <c r="BH7" s="38">
        <v>1442.87</v>
      </c>
      <c r="BI7" s="38">
        <v>0</v>
      </c>
      <c r="BJ7" s="38">
        <v>0</v>
      </c>
      <c r="BK7" s="38">
        <v>1044.8</v>
      </c>
      <c r="BL7" s="38">
        <v>1081.8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47.24</v>
      </c>
      <c r="BR7" s="38">
        <v>55.19</v>
      </c>
      <c r="BS7" s="38">
        <v>52.95</v>
      </c>
      <c r="BT7" s="38">
        <v>69.099999999999994</v>
      </c>
      <c r="BU7" s="38">
        <v>72.59</v>
      </c>
      <c r="BV7" s="38">
        <v>50.82</v>
      </c>
      <c r="BW7" s="38">
        <v>52.19</v>
      </c>
      <c r="BX7" s="38">
        <v>55.32</v>
      </c>
      <c r="BY7" s="38">
        <v>59.8</v>
      </c>
      <c r="BZ7" s="38">
        <v>57.77</v>
      </c>
      <c r="CA7" s="38">
        <v>59.51</v>
      </c>
      <c r="CB7" s="38">
        <v>396.6</v>
      </c>
      <c r="CC7" s="38">
        <v>341.09</v>
      </c>
      <c r="CD7" s="38">
        <v>352.81</v>
      </c>
      <c r="CE7" s="38">
        <v>269.7</v>
      </c>
      <c r="CF7" s="38">
        <v>255.28</v>
      </c>
      <c r="CG7" s="38">
        <v>300.52</v>
      </c>
      <c r="CH7" s="38">
        <v>296.14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27.02</v>
      </c>
      <c r="CN7" s="38">
        <v>26.45</v>
      </c>
      <c r="CO7" s="38">
        <v>25.71</v>
      </c>
      <c r="CP7" s="38">
        <v>26.34</v>
      </c>
      <c r="CQ7" s="38">
        <v>25.57</v>
      </c>
      <c r="CR7" s="38">
        <v>53.24</v>
      </c>
      <c r="CS7" s="38">
        <v>52.31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73.73</v>
      </c>
      <c r="CY7" s="38">
        <v>75.650000000000006</v>
      </c>
      <c r="CZ7" s="38">
        <v>77.48</v>
      </c>
      <c r="DA7" s="38">
        <v>78.39</v>
      </c>
      <c r="DB7" s="38">
        <v>78.37</v>
      </c>
      <c r="DC7" s="38">
        <v>84.07</v>
      </c>
      <c r="DD7" s="38">
        <v>84.32</v>
      </c>
      <c r="DE7" s="38">
        <v>84.58</v>
      </c>
      <c r="DF7" s="38">
        <v>84.84</v>
      </c>
      <c r="DG7" s="38">
        <v>84.86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0.01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2020-02-03T07:39:43Z</cp:lastPrinted>
  <dcterms:created xsi:type="dcterms:W3CDTF">2019-12-05T05:15:43Z</dcterms:created>
  <dcterms:modified xsi:type="dcterms:W3CDTF">2020-02-03T07:45:28Z</dcterms:modified>
  <cp:category/>
</cp:coreProperties>
</file>