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wnas01\NasSeisakuzaisei\kikaku2\【110】財政\財政係\公営企業関係\H31\27 公営企業に係る経営比較分析表（平成30年度決算）の分析等について（病院事業以外）\3.回答\"/>
    </mc:Choice>
  </mc:AlternateContent>
  <workbookProtection workbookAlgorithmName="SHA-512" workbookHashValue="M52HyL2Lr0cVjarzh4y0o+fNpEidqoJCVstTBX4RoESw3Ro4j3zR921BUMrQmhnhVBgO/WkMX9WLlGsaed8Yig==" workbookSaltValue="7KJaMcnL+MHgPx4Iy6WcX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HP76" i="4" s="1"/>
  <c r="DT7" i="5"/>
  <c r="DS7" i="5"/>
  <c r="LH32" i="4" s="1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LE77" i="4" s="1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BR7" i="5"/>
  <c r="BQ7" i="5"/>
  <c r="BO7" i="5"/>
  <c r="BN7" i="5"/>
  <c r="GQ53" i="4" s="1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AM7" i="5"/>
  <c r="AL7" i="5"/>
  <c r="AK7" i="5"/>
  <c r="AJ7" i="5"/>
  <c r="AH7" i="5"/>
  <c r="AG7" i="5"/>
  <c r="AF7" i="5"/>
  <c r="AE7" i="5"/>
  <c r="AN32" i="4" s="1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LE76" i="4"/>
  <c r="CV76" i="4"/>
  <c r="AV76" i="4"/>
  <c r="MA53" i="4"/>
  <c r="LH53" i="4"/>
  <c r="KO53" i="4"/>
  <c r="JC53" i="4"/>
  <c r="HJ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FX51" i="4"/>
  <c r="MA32" i="4"/>
  <c r="KO32" i="4"/>
  <c r="JV32" i="4"/>
  <c r="JC32" i="4"/>
  <c r="HJ32" i="4"/>
  <c r="FX32" i="4"/>
  <c r="FE32" i="4"/>
  <c r="EL32" i="4"/>
  <c r="CS32" i="4"/>
  <c r="BZ32" i="4"/>
  <c r="BG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KO30" i="4"/>
  <c r="LJ10" i="4"/>
  <c r="HX10" i="4"/>
  <c r="DU10" i="4"/>
  <c r="CF10" i="4"/>
  <c r="B10" i="4"/>
  <c r="LJ8" i="4"/>
  <c r="JQ8" i="4"/>
  <c r="FJ8" i="4"/>
  <c r="DU8" i="4"/>
  <c r="CF8" i="4"/>
  <c r="B8" i="4"/>
  <c r="B6" i="4"/>
  <c r="BZ76" i="4" l="1"/>
  <c r="MA51" i="4"/>
  <c r="IT76" i="4"/>
  <c r="HJ30" i="4"/>
  <c r="MI76" i="4"/>
  <c r="HJ51" i="4"/>
  <c r="MA30" i="4"/>
  <c r="CS51" i="4"/>
  <c r="CS30" i="4"/>
  <c r="C11" i="5"/>
  <c r="BG30" i="4"/>
  <c r="E11" i="5"/>
  <c r="FX30" i="4"/>
  <c r="BG51" i="4"/>
  <c r="B11" i="5"/>
  <c r="R76" i="4" l="1"/>
  <c r="JC51" i="4"/>
  <c r="U51" i="4"/>
  <c r="EL30" i="4"/>
  <c r="KA76" i="4"/>
  <c r="EL51" i="4"/>
  <c r="JC30" i="4"/>
  <c r="GL76" i="4"/>
  <c r="U30" i="4"/>
  <c r="KP76" i="4"/>
  <c r="FE51" i="4"/>
  <c r="JV30" i="4"/>
  <c r="HA76" i="4"/>
  <c r="AN51" i="4"/>
  <c r="FE30" i="4"/>
  <c r="AN30" i="4"/>
  <c r="AG76" i="4"/>
  <c r="JV51" i="4"/>
  <c r="BZ30" i="4"/>
  <c r="GQ51" i="4"/>
  <c r="BK76" i="4"/>
  <c r="LH51" i="4"/>
  <c r="LT76" i="4"/>
  <c r="LH30" i="4"/>
  <c r="IE76" i="4"/>
  <c r="BZ51" i="4"/>
  <c r="GQ30" i="4"/>
</calcChain>
</file>

<file path=xl/sharedStrings.xml><?xml version="1.0" encoding="utf-8"?>
<sst xmlns="http://schemas.openxmlformats.org/spreadsheetml/2006/main" count="278" uniqueCount="145">
  <si>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</si>
  <si>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</si>
  <si>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</si>
  <si>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</si>
  <si>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</si>
  <si>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</si>
  <si>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</si>
  <si>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</si>
  <si>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</si>
  <si>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</si>
  <si>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</si>
  <si>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</si>
  <si>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</si>
  <si>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</si>
  <si>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</si>
  <si>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</si>
  <si>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</si>
  <si>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</si>
  <si>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</si>
  <si>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</si>
  <si>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</si>
  <si>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</si>
  <si>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</si>
  <si>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</si>
  <si>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</si>
  <si>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</si>
  <si>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</si>
  <si>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</si>
  <si>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</si>
  <si>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</si>
  <si>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</si>
  <si>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</si>
  <si>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</si>
  <si>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</si>
  <si>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</si>
  <si>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</si>
  <si>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</si>
  <si>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</si>
  <si>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</si>
  <si>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</si>
  <si>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</si>
  <si>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</si>
  <si>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</si>
  <si>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</si>
  <si>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</si>
  <si>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</si>
  <si>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</si>
  <si>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</si>
  <si>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</si>
  <si>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</si>
  <si>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</si>
  <si>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</si>
  <si>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</si>
  <si>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</si>
  <si>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</si>
  <si>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</si>
  <si>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</si>
  <si>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</si>
  <si>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</si>
  <si>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</si>
  <si>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</si>
  <si>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</si>
  <si>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</si>
  <si>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</si>
  <si>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</si>
  <si>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</si>
  <si>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</si>
  <si>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</si>
  <si>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</si>
  <si>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</si>
  <si>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</si>
  <si>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</si>
  <si>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</si>
  <si>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</si>
  <si>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</si>
  <si>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</si>
  <si>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</si>
  <si>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</si>
  <si>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</si>
  <si>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</si>
  <si>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</si>
  <si>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</si>
  <si>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</si>
  <si>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</si>
  <si>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</si>
  <si>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</si>
  <si>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</si>
  <si>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</si>
  <si>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</si>
  <si>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</si>
  <si>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</si>
  <si>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</si>
  <si>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</si>
  <si>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</si>
  <si>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</si>
  <si>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</si>
  <si>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</si>
  <si>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</si>
  <si>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</si>
  <si>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</si>
  <si>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</si>
  <si>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</si>
  <si>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</si>
  <si>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</si>
  <si>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</si>
  <si>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</si>
  <si>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</si>
  <si>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</si>
  <si>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</si>
  <si>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</si>
  <si>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</si>
  <si>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</si>
  <si>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</si>
  <si>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</si>
  <si>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</si>
  <si>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</si>
  <si>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</si>
  <si>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</si>
  <si>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</si>
  <si>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</si>
  <si>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</si>
  <si>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</si>
  <si>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</si>
  <si>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青森県　十和田市</t>
  </si>
  <si>
    <t>十和田市北園駐車場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</si>
  <si>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</si>
  <si>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</si>
  <si>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</si>
  <si>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</si>
  <si>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</si>
  <si>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</si>
  <si>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</si>
  <si>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</si>
  <si>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</si>
  <si>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</si>
  <si>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</si>
  <si>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</si>
  <si>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</si>
  <si>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</si>
  <si>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</si>
  <si>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</si>
  <si>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当面大規模な修繕は予定していないが、施設の状態を見ながら適宜修繕等をしていく必要がある。</t>
    <phoneticPr fontId="5"/>
  </si>
  <si>
    <t>　収益等の状況については、良好な状態と思われるが、市役所新庁舎完成後は、来庁者駐車場の整備により、料金収入及び稼働率の減少が見込まれるため、経費削減等に努めていく。</t>
    <phoneticPr fontId="5"/>
  </si>
  <si>
    <t>　各指標について類似施設平均値を下回っているものがあるものの、他会計からの繰入金に依存することなく、経営できている。
　収益的収支比率において30年度が低下となった要因は、人件費等の費用が増加したことによるものと思われる。</t>
    <rPh sb="16" eb="18">
      <t>シタマワ</t>
    </rPh>
    <rPh sb="60" eb="63">
      <t>シュウエキテキ</t>
    </rPh>
    <rPh sb="63" eb="65">
      <t>シュウシ</t>
    </rPh>
    <rPh sb="65" eb="67">
      <t>ヒリツ</t>
    </rPh>
    <rPh sb="76" eb="78">
      <t>テイカ</t>
    </rPh>
    <rPh sb="86" eb="89">
      <t>ジンケンヒ</t>
    </rPh>
    <rPh sb="89" eb="90">
      <t>トウ</t>
    </rPh>
    <rPh sb="91" eb="93">
      <t>ヒヨウ</t>
    </rPh>
    <phoneticPr fontId="5"/>
  </si>
  <si>
    <t>　長時間での利用が多く、稼働率は類似施設平均値を下回っているが、当該駐車場は官公庁の庁舎近隣に位置しており、土日祝日の駐車場台数が大幅に低下するためと思われる。また、大型イベント時に利用があるものの、一過性に過ぎないことも要因の一つと思われ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</si>
</sst>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206.8</c:v>
                </c:pt>
                <c:pt idx="1">
                  <c:v>310.2</c:v>
                </c:pt>
                <c:pt idx="2">
                  <c:v>320.2</c:v>
                </c:pt>
                <c:pt idx="3">
                  <c:v>399.5</c:v>
                </c:pt>
                <c:pt idx="4">
                  <c:v>287.60000000000002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D-4666-B26A-2B446AAF6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D-4666-B26A-2B446AAF6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B-4F41-BF6E-B4C370001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B-4F41-BF6E-B4C370001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F4D-42D0-A28D-F42CDC3AD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D-42D0-A28D-F42CDC3AD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761-49B7-8E2F-20466FBCB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61-49B7-8E2F-20466FBCB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A-43D8-BC29-29790B569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A-43D8-BC29-29790B569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6-43ED-AF5C-FB1C1A9DE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6-43ED-AF5C-FB1C1A9DE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53.1</c:v>
                </c:pt>
                <c:pt idx="2">
                  <c:v>50.4</c:v>
                </c:pt>
                <c:pt idx="3">
                  <c:v>60.7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3-4154-A581-8F8A8176B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3-4154-A581-8F8A8176B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51.6</c:v>
                </c:pt>
                <c:pt idx="1">
                  <c:v>67.8</c:v>
                </c:pt>
                <c:pt idx="2">
                  <c:v>68.7</c:v>
                </c:pt>
                <c:pt idx="3">
                  <c:v>75</c:v>
                </c:pt>
                <c:pt idx="4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6-41F9-BD20-F3C00A4F9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6-41F9-BD20-F3C00A4F9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5349</c:v>
                </c:pt>
                <c:pt idx="1">
                  <c:v>7262</c:v>
                </c:pt>
                <c:pt idx="2">
                  <c:v>8785</c:v>
                </c:pt>
                <c:pt idx="3">
                  <c:v>12283</c:v>
                </c:pt>
                <c:pt idx="4">
                  <c:v>11443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1-4CFF-B579-8673FE5C4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1-4CFF-B579-8673FE5C4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65" sqref="ND65:NR6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青森県十和田市　十和田市北園駐車場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9468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369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720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206.8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310.2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320.2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399.5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287.60000000000002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51.2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53.1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50.4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60.7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65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51.6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67.8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68.7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75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65.2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5349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7262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8785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12283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11443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34299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N3gAadNNKPBRIyo/LCog7bmyjWGoEXUXaE0HuMGmEjv73Xbo0dh3nt0brxc5Fr6Mw7cjlbb+Vxd9pIhGYU31/w==" saltValue="HxbMD7tboBPZ4lEO3dXBv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104</v>
      </c>
      <c r="AY5" s="59" t="s">
        <v>105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106</v>
      </c>
      <c r="BG5" s="59" t="s">
        <v>101</v>
      </c>
      <c r="BH5" s="59" t="s">
        <v>102</v>
      </c>
      <c r="BI5" s="59" t="s">
        <v>92</v>
      </c>
      <c r="BJ5" s="59" t="s">
        <v>107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108</v>
      </c>
      <c r="BS5" s="59" t="s">
        <v>102</v>
      </c>
      <c r="BT5" s="59" t="s">
        <v>103</v>
      </c>
      <c r="BU5" s="59" t="s">
        <v>109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110</v>
      </c>
      <c r="CC5" s="59" t="s">
        <v>111</v>
      </c>
      <c r="CD5" s="59" t="s">
        <v>102</v>
      </c>
      <c r="CE5" s="59" t="s">
        <v>104</v>
      </c>
      <c r="CF5" s="59" t="s">
        <v>109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102</v>
      </c>
      <c r="CR5" s="59" t="s">
        <v>112</v>
      </c>
      <c r="CS5" s="59" t="s">
        <v>109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113</v>
      </c>
      <c r="DC5" s="59" t="s">
        <v>104</v>
      </c>
      <c r="DD5" s="59" t="s">
        <v>114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115</v>
      </c>
      <c r="DM5" s="59" t="s">
        <v>102</v>
      </c>
      <c r="DN5" s="59" t="s">
        <v>104</v>
      </c>
      <c r="DO5" s="59" t="s">
        <v>116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117</v>
      </c>
      <c r="B6" s="60">
        <f>B8</f>
        <v>2018</v>
      </c>
      <c r="C6" s="60">
        <f t="shared" ref="C6:X6" si="1">C8</f>
        <v>22063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青森県十和田市</v>
      </c>
      <c r="I6" s="60" t="str">
        <f t="shared" si="1"/>
        <v>十和田市北園駐車場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6</v>
      </c>
      <c r="S6" s="62" t="str">
        <f t="shared" si="1"/>
        <v>公共施設</v>
      </c>
      <c r="T6" s="62" t="str">
        <f t="shared" si="1"/>
        <v>無</v>
      </c>
      <c r="U6" s="63">
        <f t="shared" si="1"/>
        <v>9468</v>
      </c>
      <c r="V6" s="63">
        <f t="shared" si="1"/>
        <v>369</v>
      </c>
      <c r="W6" s="63">
        <f t="shared" si="1"/>
        <v>720</v>
      </c>
      <c r="X6" s="62" t="str">
        <f t="shared" si="1"/>
        <v>導入なし</v>
      </c>
      <c r="Y6" s="64">
        <f>IF(Y8="-",NA(),Y8)</f>
        <v>206.8</v>
      </c>
      <c r="Z6" s="64">
        <f t="shared" ref="Z6:AH6" si="2">IF(Z8="-",NA(),Z8)</f>
        <v>310.2</v>
      </c>
      <c r="AA6" s="64">
        <f t="shared" si="2"/>
        <v>320.2</v>
      </c>
      <c r="AB6" s="64">
        <f t="shared" si="2"/>
        <v>399.5</v>
      </c>
      <c r="AC6" s="64">
        <f t="shared" si="2"/>
        <v>287.60000000000002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51.6</v>
      </c>
      <c r="BG6" s="64">
        <f t="shared" ref="BG6:BO6" si="5">IF(BG8="-",NA(),BG8)</f>
        <v>67.8</v>
      </c>
      <c r="BH6" s="64">
        <f t="shared" si="5"/>
        <v>68.7</v>
      </c>
      <c r="BI6" s="64">
        <f t="shared" si="5"/>
        <v>75</v>
      </c>
      <c r="BJ6" s="64">
        <f t="shared" si="5"/>
        <v>65.2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5349</v>
      </c>
      <c r="BR6" s="65">
        <f t="shared" ref="BR6:BZ6" si="6">IF(BR8="-",NA(),BR8)</f>
        <v>7262</v>
      </c>
      <c r="BS6" s="65">
        <f t="shared" si="6"/>
        <v>8785</v>
      </c>
      <c r="BT6" s="65">
        <f t="shared" si="6"/>
        <v>12283</v>
      </c>
      <c r="BU6" s="65">
        <f t="shared" si="6"/>
        <v>11443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118</v>
      </c>
      <c r="CM6" s="63">
        <f t="shared" ref="CM6:CN6" si="7">CM8</f>
        <v>34299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51.2</v>
      </c>
      <c r="DL6" s="64">
        <f t="shared" ref="DL6:DT6" si="9">IF(DL8="-",NA(),DL8)</f>
        <v>53.1</v>
      </c>
      <c r="DM6" s="64">
        <f t="shared" si="9"/>
        <v>50.4</v>
      </c>
      <c r="DN6" s="64">
        <f t="shared" si="9"/>
        <v>60.7</v>
      </c>
      <c r="DO6" s="64">
        <f t="shared" si="9"/>
        <v>65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119</v>
      </c>
      <c r="B7" s="60">
        <f t="shared" ref="B7:X7" si="10">B8</f>
        <v>2018</v>
      </c>
      <c r="C7" s="60">
        <f t="shared" si="10"/>
        <v>22063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青森県　十和田市</v>
      </c>
      <c r="I7" s="60" t="str">
        <f t="shared" si="10"/>
        <v>十和田市北園駐車場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6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9468</v>
      </c>
      <c r="V7" s="63">
        <f t="shared" si="10"/>
        <v>369</v>
      </c>
      <c r="W7" s="63">
        <f t="shared" si="10"/>
        <v>720</v>
      </c>
      <c r="X7" s="62" t="str">
        <f t="shared" si="10"/>
        <v>導入なし</v>
      </c>
      <c r="Y7" s="64">
        <f>Y8</f>
        <v>206.8</v>
      </c>
      <c r="Z7" s="64">
        <f t="shared" ref="Z7:AH7" si="11">Z8</f>
        <v>310.2</v>
      </c>
      <c r="AA7" s="64">
        <f t="shared" si="11"/>
        <v>320.2</v>
      </c>
      <c r="AB7" s="64">
        <f t="shared" si="11"/>
        <v>399.5</v>
      </c>
      <c r="AC7" s="64">
        <f t="shared" si="11"/>
        <v>287.60000000000002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51.6</v>
      </c>
      <c r="BG7" s="64">
        <f t="shared" ref="BG7:BO7" si="14">BG8</f>
        <v>67.8</v>
      </c>
      <c r="BH7" s="64">
        <f t="shared" si="14"/>
        <v>68.7</v>
      </c>
      <c r="BI7" s="64">
        <f t="shared" si="14"/>
        <v>75</v>
      </c>
      <c r="BJ7" s="64">
        <f t="shared" si="14"/>
        <v>65.2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5349</v>
      </c>
      <c r="BR7" s="65">
        <f t="shared" ref="BR7:BZ7" si="15">BR8</f>
        <v>7262</v>
      </c>
      <c r="BS7" s="65">
        <f t="shared" si="15"/>
        <v>8785</v>
      </c>
      <c r="BT7" s="65">
        <f t="shared" si="15"/>
        <v>12283</v>
      </c>
      <c r="BU7" s="65">
        <f t="shared" si="15"/>
        <v>11443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121</v>
      </c>
      <c r="CL7" s="61"/>
      <c r="CM7" s="63">
        <f>CM8</f>
        <v>34299</v>
      </c>
      <c r="CN7" s="63">
        <f>CN8</f>
        <v>0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122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51.2</v>
      </c>
      <c r="DL7" s="64">
        <f t="shared" ref="DL7:DT7" si="17">DL8</f>
        <v>53.1</v>
      </c>
      <c r="DM7" s="64">
        <f t="shared" si="17"/>
        <v>50.4</v>
      </c>
      <c r="DN7" s="64">
        <f t="shared" si="17"/>
        <v>60.7</v>
      </c>
      <c r="DO7" s="64">
        <f t="shared" si="17"/>
        <v>65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22063</v>
      </c>
      <c r="D8" s="67">
        <v>47</v>
      </c>
      <c r="E8" s="67">
        <v>14</v>
      </c>
      <c r="F8" s="67">
        <v>0</v>
      </c>
      <c r="G8" s="67">
        <v>2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 t="s">
        <v>130</v>
      </c>
      <c r="P8" s="69" t="s">
        <v>131</v>
      </c>
      <c r="Q8" s="69" t="s">
        <v>132</v>
      </c>
      <c r="R8" s="70">
        <v>6</v>
      </c>
      <c r="S8" s="69" t="s">
        <v>133</v>
      </c>
      <c r="T8" s="69" t="s">
        <v>134</v>
      </c>
      <c r="U8" s="70">
        <v>9468</v>
      </c>
      <c r="V8" s="70">
        <v>369</v>
      </c>
      <c r="W8" s="70">
        <v>720</v>
      </c>
      <c r="X8" s="69" t="s">
        <v>135</v>
      </c>
      <c r="Y8" s="71">
        <v>206.8</v>
      </c>
      <c r="Z8" s="71">
        <v>310.2</v>
      </c>
      <c r="AA8" s="71">
        <v>320.2</v>
      </c>
      <c r="AB8" s="71">
        <v>399.5</v>
      </c>
      <c r="AC8" s="71">
        <v>287.60000000000002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51.6</v>
      </c>
      <c r="BG8" s="71">
        <v>67.8</v>
      </c>
      <c r="BH8" s="71">
        <v>68.7</v>
      </c>
      <c r="BI8" s="71">
        <v>75</v>
      </c>
      <c r="BJ8" s="71">
        <v>65.2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5349</v>
      </c>
      <c r="BR8" s="72">
        <v>7262</v>
      </c>
      <c r="BS8" s="72">
        <v>8785</v>
      </c>
      <c r="BT8" s="73">
        <v>12283</v>
      </c>
      <c r="BU8" s="73">
        <v>11443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127</v>
      </c>
      <c r="CC8" s="71" t="s">
        <v>127</v>
      </c>
      <c r="CD8" s="71" t="s">
        <v>127</v>
      </c>
      <c r="CE8" s="71" t="s">
        <v>127</v>
      </c>
      <c r="CF8" s="71" t="s">
        <v>127</v>
      </c>
      <c r="CG8" s="71" t="s">
        <v>127</v>
      </c>
      <c r="CH8" s="71" t="s">
        <v>127</v>
      </c>
      <c r="CI8" s="71" t="s">
        <v>127</v>
      </c>
      <c r="CJ8" s="71" t="s">
        <v>127</v>
      </c>
      <c r="CK8" s="71" t="s">
        <v>127</v>
      </c>
      <c r="CL8" s="68" t="s">
        <v>127</v>
      </c>
      <c r="CM8" s="70">
        <v>34299</v>
      </c>
      <c r="CN8" s="70">
        <v>0</v>
      </c>
      <c r="CO8" s="71" t="s">
        <v>127</v>
      </c>
      <c r="CP8" s="71" t="s">
        <v>127</v>
      </c>
      <c r="CQ8" s="71" t="s">
        <v>127</v>
      </c>
      <c r="CR8" s="71" t="s">
        <v>127</v>
      </c>
      <c r="CS8" s="71" t="s">
        <v>127</v>
      </c>
      <c r="CT8" s="71" t="s">
        <v>127</v>
      </c>
      <c r="CU8" s="71" t="s">
        <v>127</v>
      </c>
      <c r="CV8" s="71" t="s">
        <v>127</v>
      </c>
      <c r="CW8" s="71" t="s">
        <v>127</v>
      </c>
      <c r="CX8" s="71" t="s">
        <v>127</v>
      </c>
      <c r="CY8" s="68" t="s">
        <v>127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51.2</v>
      </c>
      <c r="DL8" s="71">
        <v>53.1</v>
      </c>
      <c r="DM8" s="71">
        <v>50.4</v>
      </c>
      <c r="DN8" s="71">
        <v>60.7</v>
      </c>
      <c r="DO8" s="71">
        <v>65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136</v>
      </c>
      <c r="C10" s="78" t="s">
        <v>137</v>
      </c>
      <c r="D10" s="78" t="s">
        <v>138</v>
      </c>
      <c r="E10" s="78" t="s">
        <v>139</v>
      </c>
      <c r="F10" s="78" t="s">
        <v>140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twpc541</cp:lastModifiedBy>
  <cp:lastPrinted>2020-01-22T05:04:35Z</cp:lastPrinted>
  <dcterms:created xsi:type="dcterms:W3CDTF">2019-12-05T07:20:18Z</dcterms:created>
  <dcterms:modified xsi:type="dcterms:W3CDTF">2020-01-22T05:04:35Z</dcterms:modified>
  <cp:category/>
</cp:coreProperties>
</file>