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G01.ROKUNOHE\Desktop\【経営比較分析表】2018_024058_47_1718\"/>
    </mc:Choice>
  </mc:AlternateContent>
  <workbookProtection workbookAlgorithmName="SHA-512" workbookHashValue="rH3qoPskW7r52aNTd/j83xCeY0UC6ngfp2LxpK1VTqxE9RDRmRoxDDLUuTvg5Ssj8lKJzgljFuYzqyIQxYTeww==" workbookSaltValue="GSHnw4ih+dnFb7x6ZrF3d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<sst xmlns="http://schemas.openxmlformats.org/spreadsheetml/2006/main" count="228" uniqueCount="114">
  <si>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</si>
  <si>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</si>
  <si>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</si>
  <si>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</si>
  <si>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</si>
  <si>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</si>
  <si>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</si>
  <si>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</si>
  <si>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</si>
  <si>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</si>
  <si>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</si>
  <si>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</si>
  <si>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</si>
  <si>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</si>
  <si>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</si>
  <si>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</si>
  <si>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</si>
  <si>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</si>
  <si>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</si>
  <si>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</si>
  <si>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</si>
  <si>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</si>
  <si>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</si>
  <si>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</si>
  <si>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</si>
  <si>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</si>
  <si>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</si>
  <si>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</si>
  <si>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</si>
  <si>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</si>
  <si>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</si>
  <si>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</si>
  <si>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</si>
  <si>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</si>
  <si>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</si>
  <si>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</si>
  <si>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</si>
  <si>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</si>
  <si>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</si>
  <si>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</si>
  <si>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</si>
  <si>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</si>
  <si>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</si>
  <si>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</si>
  <si>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</si>
  <si>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</si>
  <si>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</si>
  <si>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</si>
  <si>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</si>
  <si>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</si>
  <si>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</si>
  <si>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</si>
  <si>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</si>
  <si>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</si>
  <si>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</si>
  <si>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</si>
  <si>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</si>
  <si>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</si>
  <si>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</si>
  <si>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</si>
  <si>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</si>
  <si>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</si>
  <si>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</si>
  <si>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</si>
  <si>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</si>
  <si>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</si>
  <si>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</si>
  <si>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</si>
  <si>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</si>
  <si>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</si>
  <si>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</si>
  <si>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</si>
  <si>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</si>
  <si>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</si>
  <si>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</si>
  <si>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</si>
  <si>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</si>
  <si>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</si>
  <si>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</si>
  <si>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</si>
  <si>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</si>
  <si>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</si>
  <si>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</si>
  <si>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</si>
  <si>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</si>
  <si>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</si>
  <si>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</si>
  <si>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</si>
  <si>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</si>
  <si>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</si>
  <si>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</si>
  <si>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</si>
  <si>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</si>
  <si>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</si>
  <si>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</si>
  <si>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</si>
  <si>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</si>
  <si>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</si>
  <si>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</si>
  <si>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</si>
  <si>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</si>
  <si>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</si>
  <si>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</si>
  <si>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</si>
  <si>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</si>
  <si>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</si>
  <si>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</si>
  <si>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</si>
  <si>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</si>
  <si>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</si>
  <si>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</si>
  <si>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</si>
  <si>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９年度に引き続き農業集落排水施設設備の更新事業を行ったため、前年度に比べ収益的収支比率や経費回収率は減少し、汚水処理原価が増加している。また、事業費を交付金と起債で賄っているため、企業債残高対事業規模比率が全国平均や類似団体平均値の約4倍となっていることも、使用料料金水準が適切であれば比率を下げることができると思われる。今後も、施設設備の更新事業の必要があることから、公営企業会計適用に向けて使用料の適正化（使用料料金の増額改定等）の検討を進め、適正な使用料収入の確保に努めていくこととする。</t>
    <rPh sb="1" eb="3">
      <t>ヘイセイ</t>
    </rPh>
    <rPh sb="5" eb="7">
      <t>ネンド</t>
    </rPh>
    <rPh sb="8" eb="9">
      <t>ヒ</t>
    </rPh>
    <rPh sb="10" eb="11">
      <t>ツヅ</t>
    </rPh>
    <rPh sb="12" eb="14">
      <t>ノウギョウ</t>
    </rPh>
    <rPh sb="14" eb="16">
      <t>シュウラク</t>
    </rPh>
    <rPh sb="16" eb="18">
      <t>ハイスイ</t>
    </rPh>
    <rPh sb="18" eb="20">
      <t>シセツ</t>
    </rPh>
    <rPh sb="20" eb="22">
      <t>セツビ</t>
    </rPh>
    <rPh sb="23" eb="25">
      <t>コウシン</t>
    </rPh>
    <rPh sb="25" eb="27">
      <t>ジギョウ</t>
    </rPh>
    <rPh sb="28" eb="29">
      <t>オコナ</t>
    </rPh>
    <rPh sb="40" eb="43">
      <t>シュウエキテキ</t>
    </rPh>
    <rPh sb="43" eb="45">
      <t>シュウシ</t>
    </rPh>
    <rPh sb="45" eb="47">
      <t>ヒリツ</t>
    </rPh>
    <rPh sb="48" eb="50">
      <t>ケイヒ</t>
    </rPh>
    <rPh sb="50" eb="52">
      <t>カイシュウ</t>
    </rPh>
    <rPh sb="52" eb="53">
      <t>リツ</t>
    </rPh>
    <rPh sb="54" eb="56">
      <t>ゲンショウ</t>
    </rPh>
    <rPh sb="58" eb="60">
      <t>オスイ</t>
    </rPh>
    <rPh sb="60" eb="62">
      <t>ショリ</t>
    </rPh>
    <rPh sb="62" eb="64">
      <t>ゲンカ</t>
    </rPh>
    <rPh sb="65" eb="67">
      <t>ゾウカ</t>
    </rPh>
    <rPh sb="75" eb="77">
      <t>ジギョウ</t>
    </rPh>
    <rPh sb="77" eb="78">
      <t>ヒ</t>
    </rPh>
    <rPh sb="79" eb="82">
      <t>コウフキン</t>
    </rPh>
    <rPh sb="83" eb="85">
      <t>キサイ</t>
    </rPh>
    <rPh sb="86" eb="87">
      <t>マカナ</t>
    </rPh>
    <rPh sb="94" eb="96">
      <t>キギョウ</t>
    </rPh>
    <rPh sb="96" eb="97">
      <t>サイ</t>
    </rPh>
    <rPh sb="97" eb="99">
      <t>ザンダカ</t>
    </rPh>
    <rPh sb="99" eb="100">
      <t>タイ</t>
    </rPh>
    <rPh sb="100" eb="102">
      <t>ジギョウ</t>
    </rPh>
    <rPh sb="102" eb="104">
      <t>キボ</t>
    </rPh>
    <rPh sb="104" eb="106">
      <t>ヒリツ</t>
    </rPh>
    <rPh sb="107" eb="109">
      <t>ゼンコク</t>
    </rPh>
    <rPh sb="109" eb="111">
      <t>ヘイキン</t>
    </rPh>
    <rPh sb="112" eb="114">
      <t>ルイジ</t>
    </rPh>
    <rPh sb="114" eb="116">
      <t>ダンタイ</t>
    </rPh>
    <rPh sb="116" eb="118">
      <t>ヘイキン</t>
    </rPh>
    <rPh sb="118" eb="119">
      <t>チ</t>
    </rPh>
    <rPh sb="120" eb="121">
      <t>ヤク</t>
    </rPh>
    <rPh sb="122" eb="123">
      <t>バイ</t>
    </rPh>
    <rPh sb="133" eb="136">
      <t>シヨウリョウ</t>
    </rPh>
    <rPh sb="165" eb="167">
      <t>コンゴ</t>
    </rPh>
    <rPh sb="169" eb="171">
      <t>シセツ</t>
    </rPh>
    <rPh sb="171" eb="173">
      <t>セツビ</t>
    </rPh>
    <rPh sb="174" eb="176">
      <t>コウシン</t>
    </rPh>
    <rPh sb="176" eb="178">
      <t>ジギョウ</t>
    </rPh>
    <rPh sb="179" eb="181">
      <t>ヒツヨウ</t>
    </rPh>
    <rPh sb="189" eb="191">
      <t>コウエイ</t>
    </rPh>
    <rPh sb="191" eb="193">
      <t>キギョウ</t>
    </rPh>
    <rPh sb="193" eb="195">
      <t>カイケイ</t>
    </rPh>
    <rPh sb="195" eb="197">
      <t>テキヨウ</t>
    </rPh>
    <rPh sb="198" eb="199">
      <t>ム</t>
    </rPh>
    <phoneticPr fontId="4"/>
  </si>
  <si>
    <t>・平成２９年度から平成３０年度までの２ヶ年において、施設・設備の更新事業を実施した。今後も、施設設備の更新事業の必要がある。</t>
    <rPh sb="1" eb="3">
      <t>ヘイセイ</t>
    </rPh>
    <rPh sb="5" eb="7">
      <t>ネンド</t>
    </rPh>
    <rPh sb="9" eb="11">
      <t>ヘイセイ</t>
    </rPh>
    <rPh sb="13" eb="15">
      <t>ネンド</t>
    </rPh>
    <rPh sb="20" eb="21">
      <t>ネン</t>
    </rPh>
    <rPh sb="42" eb="44">
      <t>コンゴ</t>
    </rPh>
    <rPh sb="46" eb="48">
      <t>シセツ</t>
    </rPh>
    <rPh sb="48" eb="50">
      <t>セツビ</t>
    </rPh>
    <rPh sb="51" eb="53">
      <t>コウシン</t>
    </rPh>
    <rPh sb="53" eb="55">
      <t>ジギョウ</t>
    </rPh>
    <rPh sb="56" eb="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</si>
</sst>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A4-4E9B-BC04-22AB70D68E0B}"/>
            </c:ext>
          </c:extLst>
        </c:ser>
        <c:dLbls>
          <c:showLegendKey val="0"/>
          <c:showVal val="0"/>
          <c:showCatName val="0"/>
          <c:showSerName val="0"/>
          <c:showPercent val="0"/>
          <c:showBubbleSize val="0"/>
        </c:dLbls>
        <c:gapWidth val="150"/>
        <c:axId val="99791416"/>
        <c:axId val="997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6A4-4E9B-BC04-22AB70D68E0B}"/>
            </c:ext>
          </c:extLst>
        </c:ser>
        <c:dLbls>
          <c:showLegendKey val="0"/>
          <c:showVal val="0"/>
          <c:showCatName val="0"/>
          <c:showSerName val="0"/>
          <c:showPercent val="0"/>
          <c:showBubbleSize val="0"/>
        </c:dLbls>
        <c:marker val="1"/>
        <c:smooth val="0"/>
        <c:axId val="99791416"/>
        <c:axId val="99791808"/>
      </c:lineChart>
      <c:dateAx>
        <c:axId val="99791416"/>
        <c:scaling>
          <c:orientation val="minMax"/>
        </c:scaling>
        <c:delete val="1"/>
        <c:axPos val="b"/>
        <c:numFmt formatCode="ge" sourceLinked="1"/>
        <c:majorTickMark val="none"/>
        <c:minorTickMark val="none"/>
        <c:tickLblPos val="none"/>
        <c:crossAx val="99791808"/>
        <c:crosses val="autoZero"/>
        <c:auto val="1"/>
        <c:lblOffset val="100"/>
        <c:baseTimeUnit val="years"/>
      </c:dateAx>
      <c:valAx>
        <c:axId val="997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38.729999999999997</c:v>
                </c:pt>
                <c:pt idx="1">
                  <c:v>39.46</c:v>
                </c:pt>
                <c:pt idx="2">
                  <c:v>40.44</c:v>
                </c:pt>
                <c:pt idx="3">
                  <c:v>40.32</c:v>
                </c:pt>
                <c:pt idx="4">
                  <c:v>40.07</c:v>
                </c:pt>
              </c:numCache>
            </c:numRef>
          </c:val>
          <c:extLst xmlns:c16r2="http://schemas.microsoft.com/office/drawing/2015/06/chart">
            <c:ext xmlns:c16="http://schemas.microsoft.com/office/drawing/2014/chart" uri="{C3380CC4-5D6E-409C-BE32-E72D297353CC}">
              <c16:uniqueId val="{00000000-E21C-4547-BC4F-50C7887CA3BD}"/>
            </c:ext>
          </c:extLst>
        </c:ser>
        <c:dLbls>
          <c:showLegendKey val="0"/>
          <c:showVal val="0"/>
          <c:showCatName val="0"/>
          <c:showSerName val="0"/>
          <c:showPercent val="0"/>
          <c:showBubbleSize val="0"/>
        </c:dLbls>
        <c:gapWidth val="150"/>
        <c:axId val="96206080"/>
        <c:axId val="29196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21C-4547-BC4F-50C7887CA3BD}"/>
            </c:ext>
          </c:extLst>
        </c:ser>
        <c:dLbls>
          <c:showLegendKey val="0"/>
          <c:showVal val="0"/>
          <c:showCatName val="0"/>
          <c:showSerName val="0"/>
          <c:showPercent val="0"/>
          <c:showBubbleSize val="0"/>
        </c:dLbls>
        <c:marker val="1"/>
        <c:smooth val="0"/>
        <c:axId val="96206080"/>
        <c:axId val="291962984"/>
      </c:lineChart>
      <c:dateAx>
        <c:axId val="96206080"/>
        <c:scaling>
          <c:orientation val="minMax"/>
        </c:scaling>
        <c:delete val="1"/>
        <c:axPos val="b"/>
        <c:numFmt formatCode="ge" sourceLinked="1"/>
        <c:majorTickMark val="none"/>
        <c:minorTickMark val="none"/>
        <c:tickLblPos val="none"/>
        <c:crossAx val="291962984"/>
        <c:crosses val="autoZero"/>
        <c:auto val="1"/>
        <c:lblOffset val="100"/>
        <c:baseTimeUnit val="years"/>
      </c:dateAx>
      <c:valAx>
        <c:axId val="29196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73.59</c:v>
                </c:pt>
                <c:pt idx="1">
                  <c:v>74.02</c:v>
                </c:pt>
                <c:pt idx="2">
                  <c:v>74.62</c:v>
                </c:pt>
                <c:pt idx="3">
                  <c:v>76.28</c:v>
                </c:pt>
                <c:pt idx="4">
                  <c:v>77.05</c:v>
                </c:pt>
              </c:numCache>
            </c:numRef>
          </c:val>
          <c:extLst xmlns:c16r2="http://schemas.microsoft.com/office/drawing/2015/06/chart">
            <c:ext xmlns:c16="http://schemas.microsoft.com/office/drawing/2014/chart" uri="{C3380CC4-5D6E-409C-BE32-E72D297353CC}">
              <c16:uniqueId val="{00000000-EB98-47D2-8039-B3A5C8C3438A}"/>
            </c:ext>
          </c:extLst>
        </c:ser>
        <c:dLbls>
          <c:showLegendKey val="0"/>
          <c:showVal val="0"/>
          <c:showCatName val="0"/>
          <c:showSerName val="0"/>
          <c:showPercent val="0"/>
          <c:showBubbleSize val="0"/>
        </c:dLbls>
        <c:gapWidth val="150"/>
        <c:axId val="291964160"/>
        <c:axId val="29196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EB98-47D2-8039-B3A5C8C3438A}"/>
            </c:ext>
          </c:extLst>
        </c:ser>
        <c:dLbls>
          <c:showLegendKey val="0"/>
          <c:showVal val="0"/>
          <c:showCatName val="0"/>
          <c:showSerName val="0"/>
          <c:showPercent val="0"/>
          <c:showBubbleSize val="0"/>
        </c:dLbls>
        <c:marker val="1"/>
        <c:smooth val="0"/>
        <c:axId val="291964160"/>
        <c:axId val="291964552"/>
      </c:lineChart>
      <c:dateAx>
        <c:axId val="291964160"/>
        <c:scaling>
          <c:orientation val="minMax"/>
        </c:scaling>
        <c:delete val="1"/>
        <c:axPos val="b"/>
        <c:numFmt formatCode="ge" sourceLinked="1"/>
        <c:majorTickMark val="none"/>
        <c:minorTickMark val="none"/>
        <c:tickLblPos val="none"/>
        <c:crossAx val="291964552"/>
        <c:crosses val="autoZero"/>
        <c:auto val="1"/>
        <c:lblOffset val="100"/>
        <c:baseTimeUnit val="years"/>
      </c:dateAx>
      <c:valAx>
        <c:axId val="29196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100.15</c:v>
                </c:pt>
                <c:pt idx="1">
                  <c:v>76.66</c:v>
                </c:pt>
                <c:pt idx="2">
                  <c:v>77.12</c:v>
                </c:pt>
                <c:pt idx="3">
                  <c:v>72.48</c:v>
                </c:pt>
                <c:pt idx="4">
                  <c:v>70.37</c:v>
                </c:pt>
              </c:numCache>
            </c:numRef>
          </c:val>
          <c:extLst xmlns:c16r2="http://schemas.microsoft.com/office/drawing/2015/06/chart">
            <c:ext xmlns:c16="http://schemas.microsoft.com/office/drawing/2014/chart" uri="{C3380CC4-5D6E-409C-BE32-E72D297353CC}">
              <c16:uniqueId val="{00000000-0030-47E7-BB3A-F00906D18111}"/>
            </c:ext>
          </c:extLst>
        </c:ser>
        <c:dLbls>
          <c:showLegendKey val="0"/>
          <c:showVal val="0"/>
          <c:showCatName val="0"/>
          <c:showSerName val="0"/>
          <c:showPercent val="0"/>
          <c:showBubbleSize val="0"/>
        </c:dLbls>
        <c:gapWidth val="150"/>
        <c:axId val="99792984"/>
        <c:axId val="9979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30-47E7-BB3A-F00906D18111}"/>
            </c:ext>
          </c:extLst>
        </c:ser>
        <c:dLbls>
          <c:showLegendKey val="0"/>
          <c:showVal val="0"/>
          <c:showCatName val="0"/>
          <c:showSerName val="0"/>
          <c:showPercent val="0"/>
          <c:showBubbleSize val="0"/>
        </c:dLbls>
        <c:marker val="1"/>
        <c:smooth val="0"/>
        <c:axId val="99792984"/>
        <c:axId val="99793376"/>
      </c:lineChart>
      <c:dateAx>
        <c:axId val="99792984"/>
        <c:scaling>
          <c:orientation val="minMax"/>
        </c:scaling>
        <c:delete val="1"/>
        <c:axPos val="b"/>
        <c:numFmt formatCode="ge" sourceLinked="1"/>
        <c:majorTickMark val="none"/>
        <c:minorTickMark val="none"/>
        <c:tickLblPos val="none"/>
        <c:crossAx val="99793376"/>
        <c:crosses val="autoZero"/>
        <c:auto val="1"/>
        <c:lblOffset val="100"/>
        <c:baseTimeUnit val="years"/>
      </c:dateAx>
      <c:valAx>
        <c:axId val="997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B0-4FD6-AA4B-E61D5BE1BF06}"/>
            </c:ext>
          </c:extLst>
        </c:ser>
        <c:dLbls>
          <c:showLegendKey val="0"/>
          <c:showVal val="0"/>
          <c:showCatName val="0"/>
          <c:showSerName val="0"/>
          <c:showPercent val="0"/>
          <c:showBubbleSize val="0"/>
        </c:dLbls>
        <c:gapWidth val="150"/>
        <c:axId val="94514968"/>
        <c:axId val="945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B0-4FD6-AA4B-E61D5BE1BF06}"/>
            </c:ext>
          </c:extLst>
        </c:ser>
        <c:dLbls>
          <c:showLegendKey val="0"/>
          <c:showVal val="0"/>
          <c:showCatName val="0"/>
          <c:showSerName val="0"/>
          <c:showPercent val="0"/>
          <c:showBubbleSize val="0"/>
        </c:dLbls>
        <c:marker val="1"/>
        <c:smooth val="0"/>
        <c:axId val="94514968"/>
        <c:axId val="94515360"/>
      </c:lineChart>
      <c:dateAx>
        <c:axId val="94514968"/>
        <c:scaling>
          <c:orientation val="minMax"/>
        </c:scaling>
        <c:delete val="1"/>
        <c:axPos val="b"/>
        <c:numFmt formatCode="ge" sourceLinked="1"/>
        <c:majorTickMark val="none"/>
        <c:minorTickMark val="none"/>
        <c:tickLblPos val="none"/>
        <c:crossAx val="94515360"/>
        <c:crosses val="autoZero"/>
        <c:auto val="1"/>
        <c:lblOffset val="100"/>
        <c:baseTimeUnit val="years"/>
      </c:dateAx>
      <c:valAx>
        <c:axId val="945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6C-4A92-A264-0FF8D3E888CD}"/>
            </c:ext>
          </c:extLst>
        </c:ser>
        <c:dLbls>
          <c:showLegendKey val="0"/>
          <c:showVal val="0"/>
          <c:showCatName val="0"/>
          <c:showSerName val="0"/>
          <c:showPercent val="0"/>
          <c:showBubbleSize val="0"/>
        </c:dLbls>
        <c:gapWidth val="150"/>
        <c:axId val="94516536"/>
        <c:axId val="945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6C-4A92-A264-0FF8D3E888CD}"/>
            </c:ext>
          </c:extLst>
        </c:ser>
        <c:dLbls>
          <c:showLegendKey val="0"/>
          <c:showVal val="0"/>
          <c:showCatName val="0"/>
          <c:showSerName val="0"/>
          <c:showPercent val="0"/>
          <c:showBubbleSize val="0"/>
        </c:dLbls>
        <c:marker val="1"/>
        <c:smooth val="0"/>
        <c:axId val="94516536"/>
        <c:axId val="94516928"/>
      </c:lineChart>
      <c:dateAx>
        <c:axId val="94516536"/>
        <c:scaling>
          <c:orientation val="minMax"/>
        </c:scaling>
        <c:delete val="1"/>
        <c:axPos val="b"/>
        <c:numFmt formatCode="ge" sourceLinked="1"/>
        <c:majorTickMark val="none"/>
        <c:minorTickMark val="none"/>
        <c:tickLblPos val="none"/>
        <c:crossAx val="94516928"/>
        <c:crosses val="autoZero"/>
        <c:auto val="1"/>
        <c:lblOffset val="100"/>
        <c:baseTimeUnit val="years"/>
      </c:dateAx>
      <c:valAx>
        <c:axId val="94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A0-4CB9-8C0C-E826BF8E3D4D}"/>
            </c:ext>
          </c:extLst>
        </c:ser>
        <c:dLbls>
          <c:showLegendKey val="0"/>
          <c:showVal val="0"/>
          <c:showCatName val="0"/>
          <c:showSerName val="0"/>
          <c:showPercent val="0"/>
          <c:showBubbleSize val="0"/>
        </c:dLbls>
        <c:gapWidth val="150"/>
        <c:axId val="94518104"/>
        <c:axId val="9561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A0-4CB9-8C0C-E826BF8E3D4D}"/>
            </c:ext>
          </c:extLst>
        </c:ser>
        <c:dLbls>
          <c:showLegendKey val="0"/>
          <c:showVal val="0"/>
          <c:showCatName val="0"/>
          <c:showSerName val="0"/>
          <c:showPercent val="0"/>
          <c:showBubbleSize val="0"/>
        </c:dLbls>
        <c:marker val="1"/>
        <c:smooth val="0"/>
        <c:axId val="94518104"/>
        <c:axId val="95619984"/>
      </c:lineChart>
      <c:dateAx>
        <c:axId val="94518104"/>
        <c:scaling>
          <c:orientation val="minMax"/>
        </c:scaling>
        <c:delete val="1"/>
        <c:axPos val="b"/>
        <c:numFmt formatCode="ge" sourceLinked="1"/>
        <c:majorTickMark val="none"/>
        <c:minorTickMark val="none"/>
        <c:tickLblPos val="none"/>
        <c:crossAx val="95619984"/>
        <c:crosses val="autoZero"/>
        <c:auto val="1"/>
        <c:lblOffset val="100"/>
        <c:baseTimeUnit val="years"/>
      </c:dateAx>
      <c:valAx>
        <c:axId val="9561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EE-40A9-A2A2-D08F676526F7}"/>
            </c:ext>
          </c:extLst>
        </c:ser>
        <c:dLbls>
          <c:showLegendKey val="0"/>
          <c:showVal val="0"/>
          <c:showCatName val="0"/>
          <c:showSerName val="0"/>
          <c:showPercent val="0"/>
          <c:showBubbleSize val="0"/>
        </c:dLbls>
        <c:gapWidth val="150"/>
        <c:axId val="95621160"/>
        <c:axId val="9562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EE-40A9-A2A2-D08F676526F7}"/>
            </c:ext>
          </c:extLst>
        </c:ser>
        <c:dLbls>
          <c:showLegendKey val="0"/>
          <c:showVal val="0"/>
          <c:showCatName val="0"/>
          <c:showSerName val="0"/>
          <c:showPercent val="0"/>
          <c:showBubbleSize val="0"/>
        </c:dLbls>
        <c:marker val="1"/>
        <c:smooth val="0"/>
        <c:axId val="95621160"/>
        <c:axId val="95621552"/>
      </c:lineChart>
      <c:dateAx>
        <c:axId val="95621160"/>
        <c:scaling>
          <c:orientation val="minMax"/>
        </c:scaling>
        <c:delete val="1"/>
        <c:axPos val="b"/>
        <c:numFmt formatCode="ge" sourceLinked="1"/>
        <c:majorTickMark val="none"/>
        <c:minorTickMark val="none"/>
        <c:tickLblPos val="none"/>
        <c:crossAx val="95621552"/>
        <c:crosses val="autoZero"/>
        <c:auto val="1"/>
        <c:lblOffset val="100"/>
        <c:baseTimeUnit val="years"/>
      </c:dateAx>
      <c:valAx>
        <c:axId val="9562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2713.89</c:v>
                </c:pt>
                <c:pt idx="1">
                  <c:v>2000.82</c:v>
                </c:pt>
                <c:pt idx="2">
                  <c:v>3453.24</c:v>
                </c:pt>
                <c:pt idx="3">
                  <c:v>3299.23</c:v>
                </c:pt>
                <c:pt idx="4">
                  <c:v>2999.09</c:v>
                </c:pt>
              </c:numCache>
            </c:numRef>
          </c:val>
          <c:extLst xmlns:c16r2="http://schemas.microsoft.com/office/drawing/2015/06/chart">
            <c:ext xmlns:c16="http://schemas.microsoft.com/office/drawing/2014/chart" uri="{C3380CC4-5D6E-409C-BE32-E72D297353CC}">
              <c16:uniqueId val="{00000000-4B5E-4DFE-9E53-947928321369}"/>
            </c:ext>
          </c:extLst>
        </c:ser>
        <c:dLbls>
          <c:showLegendKey val="0"/>
          <c:showVal val="0"/>
          <c:showCatName val="0"/>
          <c:showSerName val="0"/>
          <c:showPercent val="0"/>
          <c:showBubbleSize val="0"/>
        </c:dLbls>
        <c:gapWidth val="150"/>
        <c:axId val="95622728"/>
        <c:axId val="9562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B5E-4DFE-9E53-947928321369}"/>
            </c:ext>
          </c:extLst>
        </c:ser>
        <c:dLbls>
          <c:showLegendKey val="0"/>
          <c:showVal val="0"/>
          <c:showCatName val="0"/>
          <c:showSerName val="0"/>
          <c:showPercent val="0"/>
          <c:showBubbleSize val="0"/>
        </c:dLbls>
        <c:marker val="1"/>
        <c:smooth val="0"/>
        <c:axId val="95622728"/>
        <c:axId val="95623120"/>
      </c:lineChart>
      <c:dateAx>
        <c:axId val="95622728"/>
        <c:scaling>
          <c:orientation val="minMax"/>
        </c:scaling>
        <c:delete val="1"/>
        <c:axPos val="b"/>
        <c:numFmt formatCode="ge" sourceLinked="1"/>
        <c:majorTickMark val="none"/>
        <c:minorTickMark val="none"/>
        <c:tickLblPos val="none"/>
        <c:crossAx val="95623120"/>
        <c:crosses val="autoZero"/>
        <c:auto val="1"/>
        <c:lblOffset val="100"/>
        <c:baseTimeUnit val="years"/>
      </c:dateAx>
      <c:valAx>
        <c:axId val="9562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52.6</c:v>
                </c:pt>
                <c:pt idx="1">
                  <c:v>24.18</c:v>
                </c:pt>
                <c:pt idx="2">
                  <c:v>24.5</c:v>
                </c:pt>
                <c:pt idx="3">
                  <c:v>17.670000000000002</c:v>
                </c:pt>
                <c:pt idx="4">
                  <c:v>14.27</c:v>
                </c:pt>
              </c:numCache>
            </c:numRef>
          </c:val>
          <c:extLst xmlns:c16r2="http://schemas.microsoft.com/office/drawing/2015/06/chart">
            <c:ext xmlns:c16="http://schemas.microsoft.com/office/drawing/2014/chart" uri="{C3380CC4-5D6E-409C-BE32-E72D297353CC}">
              <c16:uniqueId val="{00000000-CFCF-480D-BAAD-04896FD08C56}"/>
            </c:ext>
          </c:extLst>
        </c:ser>
        <c:dLbls>
          <c:showLegendKey val="0"/>
          <c:showVal val="0"/>
          <c:showCatName val="0"/>
          <c:showSerName val="0"/>
          <c:showPercent val="0"/>
          <c:showBubbleSize val="0"/>
        </c:dLbls>
        <c:gapWidth val="150"/>
        <c:axId val="96202944"/>
        <c:axId val="9620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CFCF-480D-BAAD-04896FD08C56}"/>
            </c:ext>
          </c:extLst>
        </c:ser>
        <c:dLbls>
          <c:showLegendKey val="0"/>
          <c:showVal val="0"/>
          <c:showCatName val="0"/>
          <c:showSerName val="0"/>
          <c:showPercent val="0"/>
          <c:showBubbleSize val="0"/>
        </c:dLbls>
        <c:marker val="1"/>
        <c:smooth val="0"/>
        <c:axId val="96202944"/>
        <c:axId val="96203336"/>
      </c:lineChart>
      <c:dateAx>
        <c:axId val="96202944"/>
        <c:scaling>
          <c:orientation val="minMax"/>
        </c:scaling>
        <c:delete val="1"/>
        <c:axPos val="b"/>
        <c:numFmt formatCode="ge" sourceLinked="1"/>
        <c:majorTickMark val="none"/>
        <c:minorTickMark val="none"/>
        <c:tickLblPos val="none"/>
        <c:crossAx val="96203336"/>
        <c:crosses val="autoZero"/>
        <c:auto val="1"/>
        <c:lblOffset val="100"/>
        <c:baseTimeUnit val="years"/>
      </c:dateAx>
      <c:valAx>
        <c:axId val="9620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233.03</c:v>
                </c:pt>
                <c:pt idx="1">
                  <c:v>522.13</c:v>
                </c:pt>
                <c:pt idx="2">
                  <c:v>513.76</c:v>
                </c:pt>
                <c:pt idx="3">
                  <c:v>720.83</c:v>
                </c:pt>
                <c:pt idx="4">
                  <c:v>902.76</c:v>
                </c:pt>
              </c:numCache>
            </c:numRef>
          </c:val>
          <c:extLst xmlns:c16r2="http://schemas.microsoft.com/office/drawing/2015/06/chart">
            <c:ext xmlns:c16="http://schemas.microsoft.com/office/drawing/2014/chart" uri="{C3380CC4-5D6E-409C-BE32-E72D297353CC}">
              <c16:uniqueId val="{00000000-313C-43C9-AC50-16B4795135DD}"/>
            </c:ext>
          </c:extLst>
        </c:ser>
        <c:dLbls>
          <c:showLegendKey val="0"/>
          <c:showVal val="0"/>
          <c:showCatName val="0"/>
          <c:showSerName val="0"/>
          <c:showPercent val="0"/>
          <c:showBubbleSize val="0"/>
        </c:dLbls>
        <c:gapWidth val="150"/>
        <c:axId val="96204512"/>
        <c:axId val="9620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313C-43C9-AC50-16B4795135DD}"/>
            </c:ext>
          </c:extLst>
        </c:ser>
        <c:dLbls>
          <c:showLegendKey val="0"/>
          <c:showVal val="0"/>
          <c:showCatName val="0"/>
          <c:showSerName val="0"/>
          <c:showPercent val="0"/>
          <c:showBubbleSize val="0"/>
        </c:dLbls>
        <c:marker val="1"/>
        <c:smooth val="0"/>
        <c:axId val="96204512"/>
        <c:axId val="96204904"/>
      </c:lineChart>
      <c:dateAx>
        <c:axId val="96204512"/>
        <c:scaling>
          <c:orientation val="minMax"/>
        </c:scaling>
        <c:delete val="1"/>
        <c:axPos val="b"/>
        <c:numFmt formatCode="ge" sourceLinked="1"/>
        <c:majorTickMark val="none"/>
        <c:minorTickMark val="none"/>
        <c:tickLblPos val="none"/>
        <c:crossAx val="96204904"/>
        <c:crosses val="autoZero"/>
        <c:auto val="1"/>
        <c:lblOffset val="100"/>
        <c:baseTimeUnit val="years"/>
      </c:dateAx>
      <c:valAx>
        <c:axId val="9620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六戸町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11033</v>
      </c>
      <c r="AM8" s="68"/>
      <c r="AN8" s="68"/>
      <c r="AO8" s="68"/>
      <c r="AP8" s="68"/>
      <c r="AQ8" s="68"/>
      <c r="AR8" s="68"/>
      <c r="AS8" s="68"/>
      <c r="AT8" s="67">
        <f>データ!T6</f>
        <v>83.89</v>
      </c>
      <c r="AU8" s="67"/>
      <c r="AV8" s="67"/>
      <c r="AW8" s="67"/>
      <c r="AX8" s="67"/>
      <c r="AY8" s="67"/>
      <c r="AZ8" s="67"/>
      <c r="BA8" s="67"/>
      <c r="BB8" s="67">
        <f>データ!U6</f>
        <v>131.52000000000001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14.5</v>
      </c>
      <c r="Q10" s="67"/>
      <c r="R10" s="67"/>
      <c r="S10" s="67"/>
      <c r="T10" s="67"/>
      <c r="U10" s="67"/>
      <c r="V10" s="67"/>
      <c r="W10" s="67">
        <f>データ!Q6</f>
        <v>87.39</v>
      </c>
      <c r="X10" s="67"/>
      <c r="Y10" s="67"/>
      <c r="Z10" s="67"/>
      <c r="AA10" s="67"/>
      <c r="AB10" s="67"/>
      <c r="AC10" s="67"/>
      <c r="AD10" s="68">
        <f>データ!R6</f>
        <v>2376</v>
      </c>
      <c r="AE10" s="68"/>
      <c r="AF10" s="68"/>
      <c r="AG10" s="68"/>
      <c r="AH10" s="68"/>
      <c r="AI10" s="68"/>
      <c r="AJ10" s="68"/>
      <c r="AK10" s="2"/>
      <c r="AL10" s="68">
        <f>データ!V6</f>
        <v>1599</v>
      </c>
      <c r="AM10" s="68"/>
      <c r="AN10" s="68"/>
      <c r="AO10" s="68"/>
      <c r="AP10" s="68"/>
      <c r="AQ10" s="68"/>
      <c r="AR10" s="68"/>
      <c r="AS10" s="68"/>
      <c r="AT10" s="67">
        <f>データ!W6</f>
        <v>2.2400000000000002</v>
      </c>
      <c r="AU10" s="67"/>
      <c r="AV10" s="67"/>
      <c r="AW10" s="67"/>
      <c r="AX10" s="67"/>
      <c r="AY10" s="67"/>
      <c r="AZ10" s="67"/>
      <c r="BA10" s="67"/>
      <c r="BB10" s="67">
        <f>データ!X6</f>
        <v>713.84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1U8AyyIZrZofR7cAPB5uQRmfSXDQJZBTnJjJOwYg70C3eyblCF/vGvpuToxxmF3tLTONY+0qj7wbrs/X0rUf5g==" saltValue="jX/PImLPOenQxtJk6l3w7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24058</v>
      </c>
      <c r="D6" s="33">
        <f t="shared" si="3"/>
        <v>47</v>
      </c>
      <c r="E6" s="33">
        <f t="shared" si="3"/>
        <v>17</v>
      </c>
      <c r="F6" s="33">
        <f t="shared" si="3"/>
        <v>5</v>
      </c>
      <c r="G6" s="33">
        <f t="shared" si="3"/>
        <v>0</v>
      </c>
      <c r="H6" s="33" t="str">
        <f t="shared" si="3"/>
        <v>青森県　六戸町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14.5</v>
      </c>
      <c r="Q6" s="34">
        <f t="shared" si="3"/>
        <v>87.39</v>
      </c>
      <c r="R6" s="34">
        <f t="shared" si="3"/>
        <v>2376</v>
      </c>
      <c r="S6" s="34">
        <f t="shared" si="3"/>
        <v>11033</v>
      </c>
      <c r="T6" s="34">
        <f t="shared" si="3"/>
        <v>83.89</v>
      </c>
      <c r="U6" s="34">
        <f t="shared" si="3"/>
        <v>131.52000000000001</v>
      </c>
      <c r="V6" s="34">
        <f t="shared" si="3"/>
        <v>1599</v>
      </c>
      <c r="W6" s="34">
        <f t="shared" si="3"/>
        <v>2.2400000000000002</v>
      </c>
      <c r="X6" s="34">
        <f t="shared" si="3"/>
        <v>713.84</v>
      </c>
      <c r="Y6" s="35">
        <f>IF(Y7="",NA(),Y7)</f>
        <v>100.15</v>
      </c>
      <c r="Z6" s="35">
        <f t="shared" ref="Z6:AH6" si="4">IF(Z7="",NA(),Z7)</f>
        <v>76.66</v>
      </c>
      <c r="AA6" s="35">
        <f t="shared" si="4"/>
        <v>77.12</v>
      </c>
      <c r="AB6" s="35">
        <f t="shared" si="4"/>
        <v>72.48</v>
      </c>
      <c r="AC6" s="35">
        <f t="shared" si="4"/>
        <v>70.37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2713.89</v>
      </c>
      <c r="BG6" s="35">
        <f t="shared" ref="BG6:BO6" si="7">IF(BG7="",NA(),BG7)</f>
        <v>2000.82</v>
      </c>
      <c r="BH6" s="35">
        <f t="shared" si="7"/>
        <v>3453.24</v>
      </c>
      <c r="BI6" s="35">
        <f t="shared" si="7"/>
        <v>3299.23</v>
      </c>
      <c r="BJ6" s="35">
        <f t="shared" si="7"/>
        <v>2999.09</v>
      </c>
      <c r="BK6" s="35">
        <f t="shared" si="7"/>
        <v>1044.8</v>
      </c>
      <c r="BL6" s="35">
        <f t="shared" si="7"/>
        <v>1081.8</v>
      </c>
      <c r="BM6" s="35">
        <f t="shared" si="7"/>
        <v>974.93</v>
      </c>
      <c r="BN6" s="35">
        <f t="shared" si="7"/>
        <v>855.8</v>
      </c>
      <c r="BO6" s="35">
        <f t="shared" si="7"/>
        <v>789.46</v>
      </c>
      <c r="BP6" s="34" t="str">
        <f>IF(BP7="","",IF(BP7="-","【-】","【"&amp;SUBSTITUTE(TEXT(BP7,"#,##0.00"),"-","△")&amp;"】"))</f>
        <v>【747.76】</v>
      </c>
      <c r="BQ6" s="35">
        <f>IF(BQ7="",NA(),BQ7)</f>
        <v>52.6</v>
      </c>
      <c r="BR6" s="35">
        <f t="shared" ref="BR6:BZ6" si="8">IF(BR7="",NA(),BR7)</f>
        <v>24.18</v>
      </c>
      <c r="BS6" s="35">
        <f t="shared" si="8"/>
        <v>24.5</v>
      </c>
      <c r="BT6" s="35">
        <f t="shared" si="8"/>
        <v>17.670000000000002</v>
      </c>
      <c r="BU6" s="35">
        <f t="shared" si="8"/>
        <v>14.27</v>
      </c>
      <c r="BV6" s="35">
        <f t="shared" si="8"/>
        <v>50.82</v>
      </c>
      <c r="BW6" s="35">
        <f t="shared" si="8"/>
        <v>52.19</v>
      </c>
      <c r="BX6" s="35">
        <f t="shared" si="8"/>
        <v>55.32</v>
      </c>
      <c r="BY6" s="35">
        <f t="shared" si="8"/>
        <v>59.8</v>
      </c>
      <c r="BZ6" s="35">
        <f t="shared" si="8"/>
        <v>57.77</v>
      </c>
      <c r="CA6" s="34" t="str">
        <f>IF(CA7="","",IF(CA7="-","【-】","【"&amp;SUBSTITUTE(TEXT(CA7,"#,##0.00"),"-","△")&amp;"】"))</f>
        <v>【59.51】</v>
      </c>
      <c r="CB6" s="35">
        <f>IF(CB7="",NA(),CB7)</f>
        <v>233.03</v>
      </c>
      <c r="CC6" s="35">
        <f t="shared" ref="CC6:CK6" si="9">IF(CC7="",NA(),CC7)</f>
        <v>522.13</v>
      </c>
      <c r="CD6" s="35">
        <f t="shared" si="9"/>
        <v>513.76</v>
      </c>
      <c r="CE6" s="35">
        <f t="shared" si="9"/>
        <v>720.83</v>
      </c>
      <c r="CF6" s="35">
        <f t="shared" si="9"/>
        <v>902.76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38.729999999999997</v>
      </c>
      <c r="CN6" s="35">
        <f t="shared" ref="CN6:CV6" si="10">IF(CN7="",NA(),CN7)</f>
        <v>39.46</v>
      </c>
      <c r="CO6" s="35">
        <f t="shared" si="10"/>
        <v>40.44</v>
      </c>
      <c r="CP6" s="35">
        <f t="shared" si="10"/>
        <v>40.32</v>
      </c>
      <c r="CQ6" s="35">
        <f t="shared" si="10"/>
        <v>40.07</v>
      </c>
      <c r="CR6" s="35">
        <f t="shared" si="10"/>
        <v>53.24</v>
      </c>
      <c r="CS6" s="35">
        <f t="shared" si="10"/>
        <v>52.31</v>
      </c>
      <c r="CT6" s="35">
        <f t="shared" si="10"/>
        <v>60.65</v>
      </c>
      <c r="CU6" s="35">
        <f t="shared" si="10"/>
        <v>51.75</v>
      </c>
      <c r="CV6" s="35">
        <f t="shared" si="10"/>
        <v>50.68</v>
      </c>
      <c r="CW6" s="34" t="str">
        <f>IF(CW7="","",IF(CW7="-","【-】","【"&amp;SUBSTITUTE(TEXT(CW7,"#,##0.00"),"-","△")&amp;"】"))</f>
        <v>【52.23】</v>
      </c>
      <c r="CX6" s="35">
        <f>IF(CX7="",NA(),CX7)</f>
        <v>73.59</v>
      </c>
      <c r="CY6" s="35">
        <f t="shared" ref="CY6:DG6" si="11">IF(CY7="",NA(),CY7)</f>
        <v>74.02</v>
      </c>
      <c r="CZ6" s="35">
        <f t="shared" si="11"/>
        <v>74.62</v>
      </c>
      <c r="DA6" s="35">
        <f t="shared" si="11"/>
        <v>76.28</v>
      </c>
      <c r="DB6" s="35">
        <f t="shared" si="11"/>
        <v>77.05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24058</v>
      </c>
      <c r="D7" s="37">
        <v>47</v>
      </c>
      <c r="E7" s="37">
        <v>17</v>
      </c>
      <c r="F7" s="37">
        <v>5</v>
      </c>
      <c r="G7" s="37">
        <v>0</v>
      </c>
      <c r="H7" s="37" t="s">
        <v>99</v>
      </c>
      <c r="I7" s="37" t="s">
        <v>100</v>
      </c>
      <c r="J7" s="37" t="s">
        <v>101</v>
      </c>
      <c r="K7" s="37" t="s">
        <v>102</v>
      </c>
      <c r="L7" s="37" t="s">
        <v>103</v>
      </c>
      <c r="M7" s="37" t="s">
        <v>104</v>
      </c>
      <c r="N7" s="38" t="s">
        <v>105</v>
      </c>
      <c r="O7" s="38" t="s">
        <v>106</v>
      </c>
      <c r="P7" s="38">
        <v>14.5</v>
      </c>
      <c r="Q7" s="38">
        <v>87.39</v>
      </c>
      <c r="R7" s="38">
        <v>2376</v>
      </c>
      <c r="S7" s="38">
        <v>11033</v>
      </c>
      <c r="T7" s="38">
        <v>83.89</v>
      </c>
      <c r="U7" s="38">
        <v>131.52000000000001</v>
      </c>
      <c r="V7" s="38">
        <v>1599</v>
      </c>
      <c r="W7" s="38">
        <v>2.2400000000000002</v>
      </c>
      <c r="X7" s="38">
        <v>713.84</v>
      </c>
      <c r="Y7" s="38">
        <v>100.15</v>
      </c>
      <c r="Z7" s="38">
        <v>76.66</v>
      </c>
      <c r="AA7" s="38">
        <v>77.12</v>
      </c>
      <c r="AB7" s="38">
        <v>72.48</v>
      </c>
      <c r="AC7" s="38">
        <v>70.37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2713.89</v>
      </c>
      <c r="BG7" s="38">
        <v>2000.82</v>
      </c>
      <c r="BH7" s="38">
        <v>3453.24</v>
      </c>
      <c r="BI7" s="38">
        <v>3299.23</v>
      </c>
      <c r="BJ7" s="38">
        <v>2999.09</v>
      </c>
      <c r="BK7" s="38">
        <v>1044.8</v>
      </c>
      <c r="BL7" s="38">
        <v>1081.8</v>
      </c>
      <c r="BM7" s="38">
        <v>974.93</v>
      </c>
      <c r="BN7" s="38">
        <v>855.8</v>
      </c>
      <c r="BO7" s="38">
        <v>789.46</v>
      </c>
      <c r="BP7" s="38">
        <v>747.76</v>
      </c>
      <c r="BQ7" s="38">
        <v>52.6</v>
      </c>
      <c r="BR7" s="38">
        <v>24.18</v>
      </c>
      <c r="BS7" s="38">
        <v>24.5</v>
      </c>
      <c r="BT7" s="38">
        <v>17.670000000000002</v>
      </c>
      <c r="BU7" s="38">
        <v>14.27</v>
      </c>
      <c r="BV7" s="38">
        <v>50.82</v>
      </c>
      <c r="BW7" s="38">
        <v>52.19</v>
      </c>
      <c r="BX7" s="38">
        <v>55.32</v>
      </c>
      <c r="BY7" s="38">
        <v>59.8</v>
      </c>
      <c r="BZ7" s="38">
        <v>57.77</v>
      </c>
      <c r="CA7" s="38">
        <v>59.51</v>
      </c>
      <c r="CB7" s="38">
        <v>233.03</v>
      </c>
      <c r="CC7" s="38">
        <v>522.13</v>
      </c>
      <c r="CD7" s="38">
        <v>513.76</v>
      </c>
      <c r="CE7" s="38">
        <v>720.83</v>
      </c>
      <c r="CF7" s="38">
        <v>902.76</v>
      </c>
      <c r="CG7" s="38">
        <v>300.52</v>
      </c>
      <c r="CH7" s="38">
        <v>296.14</v>
      </c>
      <c r="CI7" s="38">
        <v>283.17</v>
      </c>
      <c r="CJ7" s="38">
        <v>263.76</v>
      </c>
      <c r="CK7" s="38">
        <v>274.35000000000002</v>
      </c>
      <c r="CL7" s="38">
        <v>261.45999999999998</v>
      </c>
      <c r="CM7" s="38">
        <v>38.729999999999997</v>
      </c>
      <c r="CN7" s="38">
        <v>39.46</v>
      </c>
      <c r="CO7" s="38">
        <v>40.44</v>
      </c>
      <c r="CP7" s="38">
        <v>40.32</v>
      </c>
      <c r="CQ7" s="38">
        <v>40.07</v>
      </c>
      <c r="CR7" s="38">
        <v>53.24</v>
      </c>
      <c r="CS7" s="38">
        <v>52.31</v>
      </c>
      <c r="CT7" s="38">
        <v>60.65</v>
      </c>
      <c r="CU7" s="38">
        <v>51.75</v>
      </c>
      <c r="CV7" s="38">
        <v>50.68</v>
      </c>
      <c r="CW7" s="38">
        <v>52.23</v>
      </c>
      <c r="CX7" s="38">
        <v>73.59</v>
      </c>
      <c r="CY7" s="38">
        <v>74.02</v>
      </c>
      <c r="CZ7" s="38">
        <v>74.62</v>
      </c>
      <c r="DA7" s="38">
        <v>76.28</v>
      </c>
      <c r="DB7" s="38">
        <v>77.05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KG01</cp:lastModifiedBy>
  <dcterms:created xsi:type="dcterms:W3CDTF">2019-12-05T05:15:51Z</dcterms:created>
  <dcterms:modified xsi:type="dcterms:W3CDTF">2020-01-22T07:36:59Z</dcterms:modified>
  <cp:category/>
</cp:coreProperties>
</file>