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2\Desktop\令和元年度\回答\"/>
    </mc:Choice>
  </mc:AlternateContent>
  <workbookProtection workbookAlgorithmName="SHA-512" workbookHashValue="LkdlAS7JpaPBGuKs0eQBjGhpu0tmG2kw1j9vZjHag+LJWL4y1DeMCqfGhcguNb07G3LM4H/A/aD9YeYLx7K42Q==" workbookSaltValue="CRnUeKjzaE0hqU4Ni4zp3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<sst xmlns="http://schemas.openxmlformats.org/spreadsheetml/2006/main" count="228" uniqueCount="115">
  <si>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</si>
  <si>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</si>
  <si>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</si>
  <si>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</si>
  <si>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</si>
  <si>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</si>
  <si>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</si>
  <si>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</si>
  <si>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</si>
  <si>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</si>
  <si>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</si>
  <si>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</si>
  <si>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</si>
  <si>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</si>
  <si>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</si>
  <si>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</si>
  <si>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</si>
  <si>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</si>
  <si>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</si>
  <si>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</si>
  <si>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</si>
  <si>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</si>
  <si>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</si>
  <si>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</si>
  <si>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</si>
  <si>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</si>
  <si>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</si>
  <si>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</si>
  <si>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</si>
  <si>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</si>
  <si>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</si>
  <si>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</si>
  <si>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</si>
  <si>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</si>
  <si>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</si>
  <si>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</si>
  <si>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</si>
  <si>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</si>
  <si>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</si>
  <si>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</si>
  <si>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</si>
  <si>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</si>
  <si>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</si>
  <si>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</si>
  <si>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</si>
  <si>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</si>
  <si>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</si>
  <si>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</si>
  <si>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</si>
  <si>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</si>
  <si>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</si>
  <si>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</si>
  <si>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</si>
  <si>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</si>
  <si>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</si>
  <si>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</si>
  <si>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</si>
  <si>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</si>
  <si>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</si>
  <si>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</si>
  <si>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</si>
  <si>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</si>
  <si>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</si>
  <si>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</si>
  <si>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</si>
  <si>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</si>
  <si>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</si>
  <si>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</si>
  <si>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</si>
  <si>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</si>
  <si>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</si>
  <si>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</si>
  <si>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</si>
  <si>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</si>
  <si>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</si>
  <si>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</si>
  <si>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</si>
  <si>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</si>
  <si>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</si>
  <si>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</si>
  <si>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</si>
  <si>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</si>
  <si>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</si>
  <si>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</si>
  <si>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</si>
  <si>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</si>
  <si>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</si>
  <si>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</si>
  <si>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</si>
  <si>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</si>
  <si>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</si>
  <si>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</si>
  <si>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</si>
  <si>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</si>
  <si>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</si>
  <si>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</si>
  <si>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</si>
  <si>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</si>
  <si>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</si>
  <si>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</si>
  <si>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</si>
  <si>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</si>
  <si>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</si>
  <si>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</si>
  <si>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</si>
  <si>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</si>
  <si>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</si>
  <si>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</si>
  <si>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</si>
  <si>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</si>
  <si>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</si>
  <si>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</si>
  <si>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・当町の農業集落排水事業の経営健全化、効率化に向けた今後の取組としては、使用料の未納額の解消と使用料の価格の適正化、維持管理の最適な整備をしていく。</t>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</si>
  <si>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平成29年度及び平成30年度に甲地処理区と千曳処理区に対し、機能強化対策事業を実施した。これにより、施設を長寿命化することができ、今後も長期にわたって処理機能を維持することが可能である。</t>
    <rPh sb="10" eb="11">
      <t>ネン</t>
    </rPh>
    <rPh sb="27" eb="28">
      <t>ネン</t>
    </rPh>
    <rPh sb="45" eb="46">
      <t>ネン</t>
    </rPh>
    <rPh sb="53" eb="55">
      <t>ショリ</t>
    </rPh>
    <rPh sb="95" eb="98">
      <t>ネンイジョウ</t>
    </rPh>
    <rPh sb="127" eb="129">
      <t>ネンド</t>
    </rPh>
    <rPh sb="129" eb="130">
      <t>オヨ</t>
    </rPh>
    <rPh sb="131" eb="133">
      <t>ヘイセイ</t>
    </rPh>
    <rPh sb="135" eb="137">
      <t>ネンド</t>
    </rPh>
    <rPh sb="162" eb="164">
      <t>ジッシ</t>
    </rPh>
    <phoneticPr fontId="4"/>
  </si>
  <si>
    <r>
      <t>・当町の農業集落排水事業（法非適用）の経営状況を左のグラフから分析すると</t>
    </r>
    <r>
      <rPr>
        <sz val="11"/>
        <rFont val="ＭＳ ゴシック"/>
        <family val="3"/>
        <charset val="128"/>
      </rPr>
      <t>、平成30年度も経費回収率、汚水処理原価、施設利用率が、類似団体より健全性に欠ける状態にある。</t>
    </r>
    <r>
      <rPr>
        <sz val="11"/>
        <color theme="1"/>
        <rFont val="ＭＳ ゴシック"/>
        <family val="3"/>
        <charset val="128"/>
      </rPr>
      <t xml:space="preserve">
・主な要因として、少子高齢化の影響により当初の全体計画人口規模に対して現在処理区内人口が少なく、また使用者が高齢化していることにより、水道使用量も減少していることが挙げられる。水洗化率では類似団体を上回っているが、経営的に反映されていない状況である。また地理的に起伏のある地域及び民家が拡散している地域であり、管渠施設の維持に経費がかかる状況も挙げられる。　　　　　　　　　　　　　　　　　　　　　　　　　　　　　　　　　　　・現状は、一般会計繰入金に依存している状況であり、人口規模や地理的状況を踏まえると住民サービス上やむを得ないが、今後は、使用料の単価設定を様々な視点から検証する必要がある。</t>
    </r>
    <rPh sb="37" eb="39">
      <t>ヘイセイ</t>
    </rPh>
    <rPh sb="41" eb="43">
      <t>ネンド</t>
    </rPh>
    <rPh sb="44" eb="46">
      <t>ケイヒ</t>
    </rPh>
    <rPh sb="46" eb="48">
      <t>カイシュウ</t>
    </rPh>
    <rPh sb="48" eb="49">
      <t>リツ</t>
    </rPh>
    <rPh sb="50" eb="52">
      <t>オスイ</t>
    </rPh>
    <rPh sb="52" eb="54">
      <t>ショリ</t>
    </rPh>
    <rPh sb="54" eb="56">
      <t>ゲンカ</t>
    </rPh>
    <rPh sb="57" eb="59">
      <t>シセツ</t>
    </rPh>
    <rPh sb="59" eb="61">
      <t>リヨウ</t>
    </rPh>
    <rPh sb="61" eb="62">
      <t>リツ</t>
    </rPh>
    <rPh sb="70" eb="73">
      <t>ケンゼンセイ</t>
    </rPh>
    <rPh sb="74" eb="75">
      <t>カ</t>
    </rPh>
    <rPh sb="166" eb="16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</si>
</sst>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4C-491D-ABA5-905B1FFFE1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04C-491D-ABA5-905B1FFFE1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44.29</c:v>
                </c:pt>
                <c:pt idx="1">
                  <c:v>44.82</c:v>
                </c:pt>
                <c:pt idx="2">
                  <c:v>45.18</c:v>
                </c:pt>
                <c:pt idx="3">
                  <c:v>44.82</c:v>
                </c:pt>
                <c:pt idx="4">
                  <c:v>45.89</c:v>
                </c:pt>
              </c:numCache>
            </c:numRef>
          </c:val>
          <c:extLst>
            <c:ext xmlns:c16="http://schemas.microsoft.com/office/drawing/2014/chart" uri="{C3380CC4-5D6E-409C-BE32-E72D297353CC}">
              <c16:uniqueId val="{00000000-77E5-49C3-BA6E-84B8B49AB6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7E5-49C3-BA6E-84B8B49AB6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94.68</c:v>
                </c:pt>
                <c:pt idx="1">
                  <c:v>94.84</c:v>
                </c:pt>
                <c:pt idx="2">
                  <c:v>94.89</c:v>
                </c:pt>
                <c:pt idx="3">
                  <c:v>94.33</c:v>
                </c:pt>
                <c:pt idx="4">
                  <c:v>93.98</c:v>
                </c:pt>
              </c:numCache>
            </c:numRef>
          </c:val>
          <c:extLst>
            <c:ext xmlns:c16="http://schemas.microsoft.com/office/drawing/2014/chart" uri="{C3380CC4-5D6E-409C-BE32-E72D297353CC}">
              <c16:uniqueId val="{00000000-15A5-492B-915C-939380AB73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5A5-492B-915C-939380AB73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42.25</c:v>
                </c:pt>
                <c:pt idx="1">
                  <c:v>40.130000000000003</c:v>
                </c:pt>
                <c:pt idx="2">
                  <c:v>34.06</c:v>
                </c:pt>
                <c:pt idx="3">
                  <c:v>36.409999999999997</c:v>
                </c:pt>
                <c:pt idx="4">
                  <c:v>34.520000000000003</c:v>
                </c:pt>
              </c:numCache>
            </c:numRef>
          </c:val>
          <c:extLst>
            <c:ext xmlns:c16="http://schemas.microsoft.com/office/drawing/2014/chart" uri="{C3380CC4-5D6E-409C-BE32-E72D297353CC}">
              <c16:uniqueId val="{00000000-6D41-499C-87BD-88A4C04DEB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1-499C-87BD-88A4C04DEB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8-463A-843F-7D168853F8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8-463A-843F-7D168853F8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1-46EA-88F1-1176173CA9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1-46EA-88F1-1176173CA9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5-4D47-82D6-55975A5AE4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5-4D47-82D6-55975A5AE4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0-4BDA-B610-DA664050B4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0-4BDA-B610-DA664050B4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4657.08</c:v>
                </c:pt>
                <c:pt idx="1">
                  <c:v>4595.88</c:v>
                </c:pt>
                <c:pt idx="2">
                  <c:v>307.08</c:v>
                </c:pt>
                <c:pt idx="3">
                  <c:v>1310.95</c:v>
                </c:pt>
                <c:pt idx="4">
                  <c:v>437.36</c:v>
                </c:pt>
              </c:numCache>
            </c:numRef>
          </c:val>
          <c:extLst>
            <c:ext xmlns:c16="http://schemas.microsoft.com/office/drawing/2014/chart" uri="{C3380CC4-5D6E-409C-BE32-E72D297353CC}">
              <c16:uniqueId val="{00000000-A881-4DEF-A5E9-4EC12BA00F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881-4DEF-A5E9-4EC12BA00F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16.13</c:v>
                </c:pt>
                <c:pt idx="1">
                  <c:v>16.309999999999999</c:v>
                </c:pt>
                <c:pt idx="2">
                  <c:v>44.45</c:v>
                </c:pt>
                <c:pt idx="3">
                  <c:v>44.02</c:v>
                </c:pt>
                <c:pt idx="4">
                  <c:v>39.92</c:v>
                </c:pt>
              </c:numCache>
            </c:numRef>
          </c:val>
          <c:extLst>
            <c:ext xmlns:c16="http://schemas.microsoft.com/office/drawing/2014/chart" uri="{C3380CC4-5D6E-409C-BE32-E72D297353CC}">
              <c16:uniqueId val="{00000000-4354-4BFF-9A89-0D8CCC86E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354-4BFF-9A89-0D8CCC86E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919.36</c:v>
                </c:pt>
                <c:pt idx="1">
                  <c:v>886.61</c:v>
                </c:pt>
                <c:pt idx="2">
                  <c:v>330.33</c:v>
                </c:pt>
                <c:pt idx="3">
                  <c:v>320.36</c:v>
                </c:pt>
                <c:pt idx="4">
                  <c:v>344.6</c:v>
                </c:pt>
              </c:numCache>
            </c:numRef>
          </c:val>
          <c:extLst>
            <c:ext xmlns:c16="http://schemas.microsoft.com/office/drawing/2014/chart" uri="{C3380CC4-5D6E-409C-BE32-E72D297353CC}">
              <c16:uniqueId val="{00000000-DE39-4710-AE98-38455FF81A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E39-4710-AE98-38455FF81A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東北町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17704</v>
      </c>
      <c r="AM8" s="68"/>
      <c r="AN8" s="68"/>
      <c r="AO8" s="68"/>
      <c r="AP8" s="68"/>
      <c r="AQ8" s="68"/>
      <c r="AR8" s="68"/>
      <c r="AS8" s="68"/>
      <c r="AT8" s="67">
        <f>データ!T6</f>
        <v>326.5</v>
      </c>
      <c r="AU8" s="67"/>
      <c r="AV8" s="67"/>
      <c r="AW8" s="67"/>
      <c r="AX8" s="67"/>
      <c r="AY8" s="67"/>
      <c r="AZ8" s="67"/>
      <c r="BA8" s="67"/>
      <c r="BB8" s="67">
        <f>データ!U6</f>
        <v>54.22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7.83</v>
      </c>
      <c r="Q10" s="67"/>
      <c r="R10" s="67"/>
      <c r="S10" s="67"/>
      <c r="T10" s="67"/>
      <c r="U10" s="67"/>
      <c r="V10" s="67"/>
      <c r="W10" s="67">
        <f>データ!Q6</f>
        <v>106</v>
      </c>
      <c r="X10" s="67"/>
      <c r="Y10" s="67"/>
      <c r="Z10" s="67"/>
      <c r="AA10" s="67"/>
      <c r="AB10" s="67"/>
      <c r="AC10" s="67"/>
      <c r="AD10" s="68">
        <f>データ!R6</f>
        <v>2592</v>
      </c>
      <c r="AE10" s="68"/>
      <c r="AF10" s="68"/>
      <c r="AG10" s="68"/>
      <c r="AH10" s="68"/>
      <c r="AI10" s="68"/>
      <c r="AJ10" s="68"/>
      <c r="AK10" s="2"/>
      <c r="AL10" s="68">
        <f>データ!V6</f>
        <v>1378</v>
      </c>
      <c r="AM10" s="68"/>
      <c r="AN10" s="68"/>
      <c r="AO10" s="68"/>
      <c r="AP10" s="68"/>
      <c r="AQ10" s="68"/>
      <c r="AR10" s="68"/>
      <c r="AS10" s="68"/>
      <c r="AT10" s="67">
        <f>データ!W6</f>
        <v>1.5</v>
      </c>
      <c r="AU10" s="67"/>
      <c r="AV10" s="67"/>
      <c r="AW10" s="67"/>
      <c r="AX10" s="67"/>
      <c r="AY10" s="67"/>
      <c r="AZ10" s="67"/>
      <c r="BA10" s="67"/>
      <c r="BB10" s="67">
        <f>データ!X6</f>
        <v>918.67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p66lnZ+dlryMbQd3zM+ZeB932cRbrtPJlEC1f1l57lXE+p4L0y+xDvdMUprgNM5exgEb2RMgjwpd7a5D6lxvxQ==" saltValue="CgoISi6PUpN9Mwt17Oxr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24082</v>
      </c>
      <c r="D6" s="33">
        <f t="shared" si="3"/>
        <v>47</v>
      </c>
      <c r="E6" s="33">
        <f t="shared" si="3"/>
        <v>17</v>
      </c>
      <c r="F6" s="33">
        <f t="shared" si="3"/>
        <v>5</v>
      </c>
      <c r="G6" s="33">
        <f t="shared" si="3"/>
        <v>0</v>
      </c>
      <c r="H6" s="33" t="str">
        <f t="shared" si="3"/>
        <v>青森県　東北町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7.83</v>
      </c>
      <c r="Q6" s="34">
        <f t="shared" si="3"/>
        <v>106</v>
      </c>
      <c r="R6" s="34">
        <f t="shared" si="3"/>
        <v>2592</v>
      </c>
      <c r="S6" s="34">
        <f t="shared" si="3"/>
        <v>17704</v>
      </c>
      <c r="T6" s="34">
        <f t="shared" si="3"/>
        <v>326.5</v>
      </c>
      <c r="U6" s="34">
        <f t="shared" si="3"/>
        <v>54.22</v>
      </c>
      <c r="V6" s="34">
        <f t="shared" si="3"/>
        <v>1378</v>
      </c>
      <c r="W6" s="34">
        <f t="shared" si="3"/>
        <v>1.5</v>
      </c>
      <c r="X6" s="34">
        <f t="shared" si="3"/>
        <v>918.67</v>
      </c>
      <c r="Y6" s="35">
        <f>IF(Y7="",NA(),Y7)</f>
        <v>42.25</v>
      </c>
      <c r="Z6" s="35">
        <f t="shared" ref="Z6:AH6" si="4">IF(Z7="",NA(),Z7)</f>
        <v>40.130000000000003</v>
      </c>
      <c r="AA6" s="35">
        <f t="shared" si="4"/>
        <v>34.06</v>
      </c>
      <c r="AB6" s="35">
        <f t="shared" si="4"/>
        <v>36.409999999999997</v>
      </c>
      <c r="AC6" s="35">
        <f t="shared" si="4"/>
        <v>34.520000000000003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4657.08</v>
      </c>
      <c r="BG6" s="35">
        <f t="shared" ref="BG6:BO6" si="7">IF(BG7="",NA(),BG7)</f>
        <v>4595.88</v>
      </c>
      <c r="BH6" s="35">
        <f t="shared" si="7"/>
        <v>307.08</v>
      </c>
      <c r="BI6" s="35">
        <f t="shared" si="7"/>
        <v>1310.95</v>
      </c>
      <c r="BJ6" s="35">
        <f t="shared" si="7"/>
        <v>437.36</v>
      </c>
      <c r="BK6" s="35">
        <f t="shared" si="7"/>
        <v>1044.8</v>
      </c>
      <c r="BL6" s="35">
        <f t="shared" si="7"/>
        <v>1081.8</v>
      </c>
      <c r="BM6" s="35">
        <f t="shared" si="7"/>
        <v>974.93</v>
      </c>
      <c r="BN6" s="35">
        <f t="shared" si="7"/>
        <v>855.8</v>
      </c>
      <c r="BO6" s="35">
        <f t="shared" si="7"/>
        <v>789.46</v>
      </c>
      <c r="BP6" s="34" t="str">
        <f>IF(BP7="","",IF(BP7="-","【-】","【"&amp;SUBSTITUTE(TEXT(BP7,"#,##0.00"),"-","△")&amp;"】"))</f>
        <v>【747.76】</v>
      </c>
      <c r="BQ6" s="35">
        <f>IF(BQ7="",NA(),BQ7)</f>
        <v>16.13</v>
      </c>
      <c r="BR6" s="35">
        <f t="shared" ref="BR6:BZ6" si="8">IF(BR7="",NA(),BR7)</f>
        <v>16.309999999999999</v>
      </c>
      <c r="BS6" s="35">
        <f t="shared" si="8"/>
        <v>44.45</v>
      </c>
      <c r="BT6" s="35">
        <f t="shared" si="8"/>
        <v>44.02</v>
      </c>
      <c r="BU6" s="35">
        <f t="shared" si="8"/>
        <v>39.92</v>
      </c>
      <c r="BV6" s="35">
        <f t="shared" si="8"/>
        <v>50.82</v>
      </c>
      <c r="BW6" s="35">
        <f t="shared" si="8"/>
        <v>52.19</v>
      </c>
      <c r="BX6" s="35">
        <f t="shared" si="8"/>
        <v>55.32</v>
      </c>
      <c r="BY6" s="35">
        <f t="shared" si="8"/>
        <v>59.8</v>
      </c>
      <c r="BZ6" s="35">
        <f t="shared" si="8"/>
        <v>57.77</v>
      </c>
      <c r="CA6" s="34" t="str">
        <f>IF(CA7="","",IF(CA7="-","【-】","【"&amp;SUBSTITUTE(TEXT(CA7,"#,##0.00"),"-","△")&amp;"】"))</f>
        <v>【59.51】</v>
      </c>
      <c r="CB6" s="35">
        <f>IF(CB7="",NA(),CB7)</f>
        <v>919.36</v>
      </c>
      <c r="CC6" s="35">
        <f t="shared" ref="CC6:CK6" si="9">IF(CC7="",NA(),CC7)</f>
        <v>886.61</v>
      </c>
      <c r="CD6" s="35">
        <f t="shared" si="9"/>
        <v>330.33</v>
      </c>
      <c r="CE6" s="35">
        <f t="shared" si="9"/>
        <v>320.36</v>
      </c>
      <c r="CF6" s="35">
        <f t="shared" si="9"/>
        <v>344.6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44.29</v>
      </c>
      <c r="CN6" s="35">
        <f t="shared" ref="CN6:CV6" si="10">IF(CN7="",NA(),CN7)</f>
        <v>44.82</v>
      </c>
      <c r="CO6" s="35">
        <f t="shared" si="10"/>
        <v>45.18</v>
      </c>
      <c r="CP6" s="35">
        <f t="shared" si="10"/>
        <v>44.82</v>
      </c>
      <c r="CQ6" s="35">
        <f t="shared" si="10"/>
        <v>45.89</v>
      </c>
      <c r="CR6" s="35">
        <f t="shared" si="10"/>
        <v>53.24</v>
      </c>
      <c r="CS6" s="35">
        <f t="shared" si="10"/>
        <v>52.31</v>
      </c>
      <c r="CT6" s="35">
        <f t="shared" si="10"/>
        <v>60.65</v>
      </c>
      <c r="CU6" s="35">
        <f t="shared" si="10"/>
        <v>51.75</v>
      </c>
      <c r="CV6" s="35">
        <f t="shared" si="10"/>
        <v>50.68</v>
      </c>
      <c r="CW6" s="34" t="str">
        <f>IF(CW7="","",IF(CW7="-","【-】","【"&amp;SUBSTITUTE(TEXT(CW7,"#,##0.00"),"-","△")&amp;"】"))</f>
        <v>【52.23】</v>
      </c>
      <c r="CX6" s="35">
        <f>IF(CX7="",NA(),CX7)</f>
        <v>94.68</v>
      </c>
      <c r="CY6" s="35">
        <f t="shared" ref="CY6:DG6" si="11">IF(CY7="",NA(),CY7)</f>
        <v>94.84</v>
      </c>
      <c r="CZ6" s="35">
        <f t="shared" si="11"/>
        <v>94.89</v>
      </c>
      <c r="DA6" s="35">
        <f t="shared" si="11"/>
        <v>94.33</v>
      </c>
      <c r="DB6" s="35">
        <f t="shared" si="11"/>
        <v>93.98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24082</v>
      </c>
      <c r="D7" s="37">
        <v>47</v>
      </c>
      <c r="E7" s="37">
        <v>17</v>
      </c>
      <c r="F7" s="37">
        <v>5</v>
      </c>
      <c r="G7" s="37">
        <v>0</v>
      </c>
      <c r="H7" s="37" t="s">
        <v>99</v>
      </c>
      <c r="I7" s="37" t="s">
        <v>100</v>
      </c>
      <c r="J7" s="37" t="s">
        <v>101</v>
      </c>
      <c r="K7" s="37" t="s">
        <v>102</v>
      </c>
      <c r="L7" s="37" t="s">
        <v>103</v>
      </c>
      <c r="M7" s="37" t="s">
        <v>104</v>
      </c>
      <c r="N7" s="38" t="s">
        <v>105</v>
      </c>
      <c r="O7" s="38" t="s">
        <v>106</v>
      </c>
      <c r="P7" s="38">
        <v>7.83</v>
      </c>
      <c r="Q7" s="38">
        <v>106</v>
      </c>
      <c r="R7" s="38">
        <v>2592</v>
      </c>
      <c r="S7" s="38">
        <v>17704</v>
      </c>
      <c r="T7" s="38">
        <v>326.5</v>
      </c>
      <c r="U7" s="38">
        <v>54.22</v>
      </c>
      <c r="V7" s="38">
        <v>1378</v>
      </c>
      <c r="W7" s="38">
        <v>1.5</v>
      </c>
      <c r="X7" s="38">
        <v>918.67</v>
      </c>
      <c r="Y7" s="38">
        <v>42.25</v>
      </c>
      <c r="Z7" s="38">
        <v>40.130000000000003</v>
      </c>
      <c r="AA7" s="38">
        <v>34.06</v>
      </c>
      <c r="AB7" s="38">
        <v>36.409999999999997</v>
      </c>
      <c r="AC7" s="38">
        <v>34.520000000000003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4657.08</v>
      </c>
      <c r="BG7" s="38">
        <v>4595.88</v>
      </c>
      <c r="BH7" s="38">
        <v>307.08</v>
      </c>
      <c r="BI7" s="38">
        <v>1310.95</v>
      </c>
      <c r="BJ7" s="38">
        <v>437.36</v>
      </c>
      <c r="BK7" s="38">
        <v>1044.8</v>
      </c>
      <c r="BL7" s="38">
        <v>1081.8</v>
      </c>
      <c r="BM7" s="38">
        <v>974.93</v>
      </c>
      <c r="BN7" s="38">
        <v>855.8</v>
      </c>
      <c r="BO7" s="38">
        <v>789.46</v>
      </c>
      <c r="BP7" s="38">
        <v>747.76</v>
      </c>
      <c r="BQ7" s="38">
        <v>16.13</v>
      </c>
      <c r="BR7" s="38">
        <v>16.309999999999999</v>
      </c>
      <c r="BS7" s="38">
        <v>44.45</v>
      </c>
      <c r="BT7" s="38">
        <v>44.02</v>
      </c>
      <c r="BU7" s="38">
        <v>39.92</v>
      </c>
      <c r="BV7" s="38">
        <v>50.82</v>
      </c>
      <c r="BW7" s="38">
        <v>52.19</v>
      </c>
      <c r="BX7" s="38">
        <v>55.32</v>
      </c>
      <c r="BY7" s="38">
        <v>59.8</v>
      </c>
      <c r="BZ7" s="38">
        <v>57.77</v>
      </c>
      <c r="CA7" s="38">
        <v>59.51</v>
      </c>
      <c r="CB7" s="38">
        <v>919.36</v>
      </c>
      <c r="CC7" s="38">
        <v>886.61</v>
      </c>
      <c r="CD7" s="38">
        <v>330.33</v>
      </c>
      <c r="CE7" s="38">
        <v>320.36</v>
      </c>
      <c r="CF7" s="38">
        <v>344.6</v>
      </c>
      <c r="CG7" s="38">
        <v>300.52</v>
      </c>
      <c r="CH7" s="38">
        <v>296.14</v>
      </c>
      <c r="CI7" s="38">
        <v>283.17</v>
      </c>
      <c r="CJ7" s="38">
        <v>263.76</v>
      </c>
      <c r="CK7" s="38">
        <v>274.35000000000002</v>
      </c>
      <c r="CL7" s="38">
        <v>261.45999999999998</v>
      </c>
      <c r="CM7" s="38">
        <v>44.29</v>
      </c>
      <c r="CN7" s="38">
        <v>44.82</v>
      </c>
      <c r="CO7" s="38">
        <v>45.18</v>
      </c>
      <c r="CP7" s="38">
        <v>44.82</v>
      </c>
      <c r="CQ7" s="38">
        <v>45.89</v>
      </c>
      <c r="CR7" s="38">
        <v>53.24</v>
      </c>
      <c r="CS7" s="38">
        <v>52.31</v>
      </c>
      <c r="CT7" s="38">
        <v>60.65</v>
      </c>
      <c r="CU7" s="38">
        <v>51.75</v>
      </c>
      <c r="CV7" s="38">
        <v>50.68</v>
      </c>
      <c r="CW7" s="38">
        <v>52.23</v>
      </c>
      <c r="CX7" s="38">
        <v>94.68</v>
      </c>
      <c r="CY7" s="38">
        <v>94.84</v>
      </c>
      <c r="CZ7" s="38">
        <v>94.89</v>
      </c>
      <c r="DA7" s="38">
        <v>94.33</v>
      </c>
      <c r="DB7" s="38">
        <v>93.98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2020-01-15T01:44:51Z</cp:lastPrinted>
  <dcterms:created xsi:type="dcterms:W3CDTF">2019-12-05T05:15:52Z</dcterms:created>
  <dcterms:modified xsi:type="dcterms:W3CDTF">2020-01-15T01:48:26Z</dcterms:modified>
  <cp:category/>
</cp:coreProperties>
</file>