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p+PqBM5GHLyItgO5uxsiW5A9XlOXBij1e3xVwgb02W3lrwywUDrI3Sfi4LM6bZaZoHcy6zUwc/Zmm3wJ3GGFA==" workbookSaltValue="sK2hl0t8JjI779Urije1R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<sst xmlns="http://schemas.openxmlformats.org/spreadsheetml/2006/main" count="228" uniqueCount="114">
  <si>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</si>
  <si>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</si>
  <si>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</si>
  <si>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</si>
  <si>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</si>
  <si>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</si>
  <si>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</si>
  <si>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</si>
  <si>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</si>
  <si>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</si>
  <si>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</si>
  <si>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</si>
  <si>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</si>
  <si>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</si>
  <si>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</si>
  <si>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</si>
  <si>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</si>
  <si>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</si>
  <si>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</si>
  <si>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</si>
  <si>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</si>
  <si>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</si>
  <si>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</si>
  <si>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</si>
  <si>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</si>
  <si>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</si>
  <si>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</si>
  <si>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</si>
  <si>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</si>
  <si>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</si>
  <si>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</si>
  <si>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</si>
  <si>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</si>
  <si>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</si>
  <si>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</si>
  <si>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</si>
  <si>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</si>
  <si>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</si>
  <si>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</si>
  <si>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</si>
  <si>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</si>
  <si>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</si>
  <si>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</si>
  <si>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</si>
  <si>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</si>
  <si>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</si>
  <si>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</si>
  <si>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</si>
  <si>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</si>
  <si>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</si>
  <si>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</si>
  <si>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</si>
  <si>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</si>
  <si>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</si>
  <si>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</si>
  <si>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</si>
  <si>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</si>
  <si>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</si>
  <si>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</si>
  <si>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</si>
  <si>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</si>
  <si>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</si>
  <si>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</si>
  <si>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</si>
  <si>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</si>
  <si>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</si>
  <si>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</si>
  <si>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</si>
  <si>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</si>
  <si>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</si>
  <si>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</si>
  <si>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</si>
  <si>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</si>
  <si>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</si>
  <si>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</si>
  <si>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</si>
  <si>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</si>
  <si>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</si>
  <si>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</si>
  <si>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</si>
  <si>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</si>
  <si>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</si>
  <si>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</si>
  <si>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</si>
  <si>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</si>
  <si>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</si>
  <si>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</si>
  <si>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</si>
  <si>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</si>
  <si>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</si>
  <si>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</si>
  <si>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</si>
  <si>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</si>
  <si>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</si>
  <si>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</si>
  <si>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</si>
  <si>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</si>
  <si>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</si>
  <si>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佐井村</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</si>
  <si>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</si>
  <si>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</si>
  <si>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</si>
  <si>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</si>
  <si>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</si>
  <si>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</si>
  <si>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</si>
  <si>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</si>
  <si>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</si>
  <si>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</si>
  <si>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</si>
  <si>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</si>
  <si>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①収益的収支比率は横ばい傾向で大きな変動はみられない。公債費は当面同水準で推移することが見込まれるため、維持管理費の節減に努める必要がある。
②企業債残高対事業規模比率は類似団体平均よりも高くなっているため、今後も地方債発行額を抑制していく必要がある。
⑤経費回収率は下水道使用量以外の財源で賄っているが収支均衡である。
⑥汚水処理原価は、類似団体平均よりも高くなっていることから、維持管理費の節減に努める必要がある。
⑦施設利用率は類似団体より低くなっている。将来の汚水処理人口の減少を見据えた施設の維持管理を行う必要がある。
⑧水洗化率は、人口減少に歯止めがかからず接続を推進しているが伸びがない状況である。また、高齢化率が44.1％となっているため今後も新規接続は厳しい状況になることが予想される。</t>
    <rPh sb="1" eb="4">
      <t>シュウエキテキ</t>
    </rPh>
    <rPh sb="4" eb="6">
      <t>シュウシ</t>
    </rPh>
    <rPh sb="6" eb="8">
      <t>ヒリツ</t>
    </rPh>
    <rPh sb="9" eb="10">
      <t>ヨコ</t>
    </rPh>
    <rPh sb="12" eb="14">
      <t>ケイコウ</t>
    </rPh>
    <rPh sb="15" eb="16">
      <t>オオ</t>
    </rPh>
    <rPh sb="18" eb="20">
      <t>ヘンドウ</t>
    </rPh>
    <rPh sb="27" eb="29">
      <t>コウサイ</t>
    </rPh>
    <rPh sb="29" eb="30">
      <t>ヒ</t>
    </rPh>
    <rPh sb="31" eb="33">
      <t>トウメン</t>
    </rPh>
    <rPh sb="33" eb="34">
      <t>ドウ</t>
    </rPh>
    <rPh sb="34" eb="36">
      <t>スイジュン</t>
    </rPh>
    <rPh sb="37" eb="39">
      <t>スイイ</t>
    </rPh>
    <rPh sb="44" eb="46">
      <t>ミコ</t>
    </rPh>
    <rPh sb="52" eb="54">
      <t>イジ</t>
    </rPh>
    <rPh sb="54" eb="57">
      <t>カンリヒ</t>
    </rPh>
    <rPh sb="58" eb="60">
      <t>セツゲン</t>
    </rPh>
    <rPh sb="61" eb="62">
      <t>ツト</t>
    </rPh>
    <rPh sb="64" eb="66">
      <t>ヒツヨウ</t>
    </rPh>
    <rPh sb="72" eb="74">
      <t>キギョウ</t>
    </rPh>
    <rPh sb="74" eb="75">
      <t>サイ</t>
    </rPh>
    <rPh sb="75" eb="77">
      <t>ザンダカ</t>
    </rPh>
    <rPh sb="77" eb="78">
      <t>タイ</t>
    </rPh>
    <rPh sb="78" eb="80">
      <t>ジギョウ</t>
    </rPh>
    <rPh sb="80" eb="82">
      <t>キボ</t>
    </rPh>
    <rPh sb="82" eb="84">
      <t>ヒリツ</t>
    </rPh>
    <rPh sb="85" eb="87">
      <t>ルイジ</t>
    </rPh>
    <rPh sb="87" eb="89">
      <t>ダンタイ</t>
    </rPh>
    <rPh sb="89" eb="91">
      <t>ヘイキン</t>
    </rPh>
    <rPh sb="94" eb="95">
      <t>タカ</t>
    </rPh>
    <rPh sb="104" eb="106">
      <t>コンゴ</t>
    </rPh>
    <rPh sb="107" eb="110">
      <t>チホウサイ</t>
    </rPh>
    <rPh sb="110" eb="113">
      <t>ハッコウガク</t>
    </rPh>
    <rPh sb="114" eb="116">
      <t>ヨクセイ</t>
    </rPh>
    <rPh sb="120" eb="122">
      <t>ヒツヨウ</t>
    </rPh>
    <rPh sb="128" eb="130">
      <t>ケイヒ</t>
    </rPh>
    <rPh sb="130" eb="132">
      <t>カイシュウ</t>
    </rPh>
    <rPh sb="132" eb="133">
      <t>リツ</t>
    </rPh>
    <rPh sb="134" eb="137">
      <t>ゲスイドウ</t>
    </rPh>
    <rPh sb="137" eb="140">
      <t>シヨウリョウ</t>
    </rPh>
    <rPh sb="140" eb="142">
      <t>イガイ</t>
    </rPh>
    <rPh sb="143" eb="145">
      <t>ザイゲン</t>
    </rPh>
    <rPh sb="146" eb="147">
      <t>マカナ</t>
    </rPh>
    <rPh sb="152" eb="154">
      <t>シュウシ</t>
    </rPh>
    <rPh sb="154" eb="156">
      <t>キンコウ</t>
    </rPh>
    <rPh sb="162" eb="164">
      <t>オスイ</t>
    </rPh>
    <rPh sb="164" eb="166">
      <t>ショリ</t>
    </rPh>
    <rPh sb="166" eb="168">
      <t>ゲンカ</t>
    </rPh>
    <rPh sb="170" eb="172">
      <t>ルイジ</t>
    </rPh>
    <rPh sb="172" eb="174">
      <t>ダンタイ</t>
    </rPh>
    <rPh sb="174" eb="176">
      <t>ヘイキン</t>
    </rPh>
    <rPh sb="179" eb="180">
      <t>タカ</t>
    </rPh>
    <rPh sb="191" eb="193">
      <t>イジ</t>
    </rPh>
    <rPh sb="193" eb="196">
      <t>カンリヒ</t>
    </rPh>
    <rPh sb="197" eb="199">
      <t>セツゲン</t>
    </rPh>
    <rPh sb="200" eb="201">
      <t>ツト</t>
    </rPh>
    <rPh sb="203" eb="205">
      <t>ヒツヨウ</t>
    </rPh>
    <rPh sb="211" eb="213">
      <t>シセツ</t>
    </rPh>
    <rPh sb="213" eb="216">
      <t>リヨウリツ</t>
    </rPh>
    <rPh sb="217" eb="219">
      <t>ルイジ</t>
    </rPh>
    <rPh sb="219" eb="221">
      <t>ダンタイ</t>
    </rPh>
    <rPh sb="223" eb="224">
      <t>ヒク</t>
    </rPh>
    <rPh sb="231" eb="233">
      <t>ショウライ</t>
    </rPh>
    <rPh sb="234" eb="236">
      <t>オスイ</t>
    </rPh>
    <rPh sb="236" eb="238">
      <t>ショリ</t>
    </rPh>
    <rPh sb="238" eb="240">
      <t>ジンコウ</t>
    </rPh>
    <rPh sb="241" eb="243">
      <t>ゲンショウ</t>
    </rPh>
    <rPh sb="244" eb="246">
      <t>ミス</t>
    </rPh>
    <rPh sb="248" eb="250">
      <t>シセツ</t>
    </rPh>
    <rPh sb="251" eb="253">
      <t>イジ</t>
    </rPh>
    <rPh sb="253" eb="255">
      <t>カンリ</t>
    </rPh>
    <rPh sb="256" eb="257">
      <t>オコナ</t>
    </rPh>
    <rPh sb="258" eb="260">
      <t>ヒツヨウ</t>
    </rPh>
    <rPh sb="266" eb="269">
      <t>スイセンカ</t>
    </rPh>
    <rPh sb="269" eb="270">
      <t>リツ</t>
    </rPh>
    <rPh sb="272" eb="274">
      <t>ジンコウ</t>
    </rPh>
    <rPh sb="274" eb="276">
      <t>ゲンショウ</t>
    </rPh>
    <rPh sb="277" eb="279">
      <t>ハド</t>
    </rPh>
    <rPh sb="285" eb="287">
      <t>セツゾク</t>
    </rPh>
    <rPh sb="288" eb="290">
      <t>スイシン</t>
    </rPh>
    <rPh sb="295" eb="296">
      <t>ノ</t>
    </rPh>
    <rPh sb="300" eb="302">
      <t>ジョウキョウ</t>
    </rPh>
    <rPh sb="309" eb="312">
      <t>コウレイカ</t>
    </rPh>
    <rPh sb="312" eb="313">
      <t>リツ</t>
    </rPh>
    <rPh sb="327" eb="329">
      <t>コンゴ</t>
    </rPh>
    <rPh sb="330" eb="332">
      <t>シンキ</t>
    </rPh>
    <rPh sb="332" eb="334">
      <t>セツゾク</t>
    </rPh>
    <rPh sb="335" eb="336">
      <t>キビ</t>
    </rPh>
    <rPh sb="338" eb="340">
      <t>ジョウキョウ</t>
    </rPh>
    <rPh sb="346" eb="348">
      <t>ヨソウ</t>
    </rPh>
    <phoneticPr fontId="4"/>
  </si>
  <si>
    <t>平成19年に供用開始し10年を経過するが、更新や管渠延長はない。
施設構造物にも大きな劣化はみられないが、施設内機械設備について修繕が必要な機器がみられる。
今後は維持管理計画を策定し、財政負担の平準化に留意し計画的な設備更新に努める。</t>
    <rPh sb="0" eb="2">
      <t>ヘイセイ</t>
    </rPh>
    <rPh sb="4" eb="5">
      <t>ネン</t>
    </rPh>
    <rPh sb="6" eb="8">
      <t>キョウヨウ</t>
    </rPh>
    <rPh sb="8" eb="10">
      <t>カイシ</t>
    </rPh>
    <rPh sb="13" eb="14">
      <t>ネン</t>
    </rPh>
    <rPh sb="15" eb="17">
      <t>ケイカ</t>
    </rPh>
    <rPh sb="21" eb="23">
      <t>コウシン</t>
    </rPh>
    <rPh sb="24" eb="26">
      <t>カンキョ</t>
    </rPh>
    <rPh sb="26" eb="28">
      <t>エンチョウ</t>
    </rPh>
    <rPh sb="33" eb="35">
      <t>シセツ</t>
    </rPh>
    <rPh sb="35" eb="38">
      <t>コウゾウブツ</t>
    </rPh>
    <rPh sb="40" eb="41">
      <t>オオ</t>
    </rPh>
    <rPh sb="43" eb="45">
      <t>レッカ</t>
    </rPh>
    <rPh sb="53" eb="55">
      <t>シセツ</t>
    </rPh>
    <rPh sb="55" eb="56">
      <t>ナイ</t>
    </rPh>
    <rPh sb="56" eb="58">
      <t>キカイ</t>
    </rPh>
    <rPh sb="58" eb="60">
      <t>セツビ</t>
    </rPh>
    <rPh sb="64" eb="66">
      <t>シュウゼン</t>
    </rPh>
    <rPh sb="67" eb="69">
      <t>ヒツヨウ</t>
    </rPh>
    <rPh sb="70" eb="72">
      <t>キキ</t>
    </rPh>
    <rPh sb="79" eb="81">
      <t>コンゴ</t>
    </rPh>
    <rPh sb="82" eb="84">
      <t>イジ</t>
    </rPh>
    <rPh sb="84" eb="86">
      <t>カンリ</t>
    </rPh>
    <rPh sb="86" eb="88">
      <t>ケイカク</t>
    </rPh>
    <rPh sb="89" eb="91">
      <t>サクテイ</t>
    </rPh>
    <rPh sb="93" eb="95">
      <t>ザイセイ</t>
    </rPh>
    <rPh sb="95" eb="97">
      <t>フタン</t>
    </rPh>
    <rPh sb="98" eb="101">
      <t>ヘイジュンカ</t>
    </rPh>
    <rPh sb="102" eb="104">
      <t>リュウイ</t>
    </rPh>
    <rPh sb="105" eb="108">
      <t>ケイカクテキ</t>
    </rPh>
    <rPh sb="109" eb="111">
      <t>セツビ</t>
    </rPh>
    <rPh sb="111" eb="113">
      <t>コウシン</t>
    </rPh>
    <rPh sb="114" eb="115">
      <t>ツト</t>
    </rPh>
    <phoneticPr fontId="4"/>
  </si>
  <si>
    <t>人口減少と高齢化により、水洗化率、施設利用率が低迷状態であるため料金収入にも大きな変動がなく他会計繰入金による充当で収支均衡が図られている。
今後も新規接続は厳しい状況になることが予想されることから、将来の汚水処理人口を見据えた施設管理を行うことが必要とされる。
維持管理計画を策定し、維持管理費の節減に努めるほか、財政負担に留意し、新規地方債発行額の抑制に努める。
また、下水道への加入促進を継続するとともに、料金改定を検討し収益の向上を図る。</t>
    <rPh sb="0" eb="2">
      <t>ジンコウ</t>
    </rPh>
    <rPh sb="2" eb="4">
      <t>ゲンショウ</t>
    </rPh>
    <rPh sb="5" eb="8">
      <t>コウレイカ</t>
    </rPh>
    <rPh sb="12" eb="15">
      <t>スイセンカ</t>
    </rPh>
    <rPh sb="15" eb="16">
      <t>リツ</t>
    </rPh>
    <rPh sb="17" eb="19">
      <t>シセツ</t>
    </rPh>
    <rPh sb="19" eb="22">
      <t>リヨウリツ</t>
    </rPh>
    <rPh sb="23" eb="25">
      <t>テイメイ</t>
    </rPh>
    <rPh sb="25" eb="27">
      <t>ジョウタイ</t>
    </rPh>
    <rPh sb="32" eb="34">
      <t>リョウキン</t>
    </rPh>
    <rPh sb="34" eb="36">
      <t>シュウニュウ</t>
    </rPh>
    <rPh sb="38" eb="39">
      <t>オオ</t>
    </rPh>
    <rPh sb="41" eb="43">
      <t>ヘンドウ</t>
    </rPh>
    <rPh sb="46" eb="47">
      <t>タ</t>
    </rPh>
    <rPh sb="47" eb="49">
      <t>カイケイ</t>
    </rPh>
    <rPh sb="49" eb="51">
      <t>クリイレ</t>
    </rPh>
    <rPh sb="51" eb="52">
      <t>キン</t>
    </rPh>
    <rPh sb="55" eb="57">
      <t>ジュウトウ</t>
    </rPh>
    <rPh sb="58" eb="60">
      <t>シュウシ</t>
    </rPh>
    <rPh sb="60" eb="62">
      <t>キンコウ</t>
    </rPh>
    <rPh sb="63" eb="64">
      <t>ハカ</t>
    </rPh>
    <rPh sb="71" eb="73">
      <t>コンゴ</t>
    </rPh>
    <rPh sb="74" eb="76">
      <t>シンキ</t>
    </rPh>
    <rPh sb="76" eb="78">
      <t>セツゾク</t>
    </rPh>
    <rPh sb="79" eb="80">
      <t>キビ</t>
    </rPh>
    <rPh sb="82" eb="84">
      <t>ジョウキョウ</t>
    </rPh>
    <rPh sb="90" eb="92">
      <t>ヨソウ</t>
    </rPh>
    <rPh sb="100" eb="102">
      <t>ショウライ</t>
    </rPh>
    <rPh sb="103" eb="105">
      <t>オスイ</t>
    </rPh>
    <rPh sb="105" eb="107">
      <t>ショリ</t>
    </rPh>
    <rPh sb="107" eb="109">
      <t>ジンコウ</t>
    </rPh>
    <rPh sb="110" eb="112">
      <t>ミス</t>
    </rPh>
    <rPh sb="114" eb="116">
      <t>シセツ</t>
    </rPh>
    <rPh sb="116" eb="118">
      <t>カンリ</t>
    </rPh>
    <rPh sb="119" eb="120">
      <t>オコナ</t>
    </rPh>
    <rPh sb="124" eb="126">
      <t>ヒツヨウ</t>
    </rPh>
    <rPh sb="132" eb="134">
      <t>イジ</t>
    </rPh>
    <rPh sb="134" eb="136">
      <t>カンリ</t>
    </rPh>
    <rPh sb="136" eb="138">
      <t>ケイカク</t>
    </rPh>
    <rPh sb="139" eb="141">
      <t>サクテイ</t>
    </rPh>
    <rPh sb="143" eb="145">
      <t>イジ</t>
    </rPh>
    <rPh sb="145" eb="148">
      <t>カンリヒ</t>
    </rPh>
    <rPh sb="149" eb="151">
      <t>セツゲン</t>
    </rPh>
    <rPh sb="152" eb="153">
      <t>ツト</t>
    </rPh>
    <rPh sb="158" eb="160">
      <t>ザイセイ</t>
    </rPh>
    <rPh sb="160" eb="162">
      <t>フタン</t>
    </rPh>
    <rPh sb="163" eb="165">
      <t>リュウイ</t>
    </rPh>
    <rPh sb="167" eb="169">
      <t>シンキ</t>
    </rPh>
    <rPh sb="169" eb="172">
      <t>チホウサイ</t>
    </rPh>
    <rPh sb="172" eb="175">
      <t>ハッコウガク</t>
    </rPh>
    <rPh sb="176" eb="178">
      <t>ヨクセイ</t>
    </rPh>
    <rPh sb="179" eb="180">
      <t>ツト</t>
    </rPh>
    <rPh sb="187" eb="190">
      <t>ゲスイドウ</t>
    </rPh>
    <rPh sb="192" eb="194">
      <t>カニュウ</t>
    </rPh>
    <rPh sb="194" eb="196">
      <t>ソクシン</t>
    </rPh>
    <rPh sb="197" eb="199">
      <t>ケイゾク</t>
    </rPh>
    <rPh sb="206" eb="208">
      <t>リョウキン</t>
    </rPh>
    <rPh sb="208" eb="210">
      <t>カイテイ</t>
    </rPh>
    <rPh sb="211" eb="213">
      <t>ケントウ</t>
    </rPh>
    <rPh sb="214" eb="216">
      <t>シュウエキ</t>
    </rPh>
    <rPh sb="217" eb="219">
      <t>コウジョウ</t>
    </rPh>
    <rPh sb="220" eb="221">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</si>
</sst>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C53-4E81-8511-6F3C5FD5D701}"/>
            </c:ext>
          </c:extLst>
        </c:ser>
        <c:dLbls>
          <c:showLegendKey val="0"/>
          <c:showVal val="0"/>
          <c:showCatName val="0"/>
          <c:showSerName val="0"/>
          <c:showPercent val="0"/>
          <c:showBubbleSize val="0"/>
        </c:dLbls>
        <c:gapWidth val="150"/>
        <c:axId val="64345216"/>
        <c:axId val="6434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0.13</c:v>
                </c:pt>
                <c:pt idx="3">
                  <c:v>0.13</c:v>
                </c:pt>
                <c:pt idx="4">
                  <c:v>0.09</c:v>
                </c:pt>
              </c:numCache>
            </c:numRef>
          </c:val>
          <c:smooth val="0"/>
          <c:extLst xmlns:c16r2="http://schemas.microsoft.com/office/drawing/2015/06/chart">
            <c:ext xmlns:c16="http://schemas.microsoft.com/office/drawing/2014/chart" uri="{C3380CC4-5D6E-409C-BE32-E72D297353CC}">
              <c16:uniqueId val="{00000001-7C53-4E81-8511-6F3C5FD5D701}"/>
            </c:ext>
          </c:extLst>
        </c:ser>
        <c:dLbls>
          <c:showLegendKey val="0"/>
          <c:showVal val="0"/>
          <c:showCatName val="0"/>
          <c:showSerName val="0"/>
          <c:showPercent val="0"/>
          <c:showBubbleSize val="0"/>
        </c:dLbls>
        <c:marker val="1"/>
        <c:smooth val="0"/>
        <c:axId val="64345216"/>
        <c:axId val="64347520"/>
      </c:lineChart>
      <c:dateAx>
        <c:axId val="64345216"/>
        <c:scaling>
          <c:orientation val="minMax"/>
        </c:scaling>
        <c:delete val="1"/>
        <c:axPos val="b"/>
        <c:numFmt formatCode="ge" sourceLinked="1"/>
        <c:majorTickMark val="none"/>
        <c:minorTickMark val="none"/>
        <c:tickLblPos val="none"/>
        <c:crossAx val="64347520"/>
        <c:crosses val="autoZero"/>
        <c:auto val="1"/>
        <c:lblOffset val="100"/>
        <c:baseTimeUnit val="years"/>
      </c:dateAx>
      <c:valAx>
        <c:axId val="6434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34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16.920000000000002</c:v>
                </c:pt>
                <c:pt idx="1">
                  <c:v>12.92</c:v>
                </c:pt>
                <c:pt idx="2">
                  <c:v>18</c:v>
                </c:pt>
                <c:pt idx="3">
                  <c:v>8.77</c:v>
                </c:pt>
                <c:pt idx="4">
                  <c:v>10.77</c:v>
                </c:pt>
              </c:numCache>
            </c:numRef>
          </c:val>
          <c:extLst xmlns:c16r2="http://schemas.microsoft.com/office/drawing/2015/06/chart">
            <c:ext xmlns:c16="http://schemas.microsoft.com/office/drawing/2014/chart" uri="{C3380CC4-5D6E-409C-BE32-E72D297353CC}">
              <c16:uniqueId val="{00000000-7049-4CE7-B482-6A88A0235977}"/>
            </c:ext>
          </c:extLst>
        </c:ser>
        <c:dLbls>
          <c:showLegendKey val="0"/>
          <c:showVal val="0"/>
          <c:showCatName val="0"/>
          <c:showSerName val="0"/>
          <c:showPercent val="0"/>
          <c:showBubbleSize val="0"/>
        </c:dLbls>
        <c:gapWidth val="150"/>
        <c:axId val="97268864"/>
        <c:axId val="9727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37.72</c:v>
                </c:pt>
                <c:pt idx="3">
                  <c:v>37.08</c:v>
                </c:pt>
                <c:pt idx="4">
                  <c:v>37.46</c:v>
                </c:pt>
              </c:numCache>
            </c:numRef>
          </c:val>
          <c:smooth val="0"/>
          <c:extLst xmlns:c16r2="http://schemas.microsoft.com/office/drawing/2015/06/chart">
            <c:ext xmlns:c16="http://schemas.microsoft.com/office/drawing/2014/chart" uri="{C3380CC4-5D6E-409C-BE32-E72D297353CC}">
              <c16:uniqueId val="{00000001-7049-4CE7-B482-6A88A0235977}"/>
            </c:ext>
          </c:extLst>
        </c:ser>
        <c:dLbls>
          <c:showLegendKey val="0"/>
          <c:showVal val="0"/>
          <c:showCatName val="0"/>
          <c:showSerName val="0"/>
          <c:showPercent val="0"/>
          <c:showBubbleSize val="0"/>
        </c:dLbls>
        <c:marker val="1"/>
        <c:smooth val="0"/>
        <c:axId val="97268864"/>
        <c:axId val="97270784"/>
      </c:lineChart>
      <c:dateAx>
        <c:axId val="97268864"/>
        <c:scaling>
          <c:orientation val="minMax"/>
        </c:scaling>
        <c:delete val="1"/>
        <c:axPos val="b"/>
        <c:numFmt formatCode="ge" sourceLinked="1"/>
        <c:majorTickMark val="none"/>
        <c:minorTickMark val="none"/>
        <c:tickLblPos val="none"/>
        <c:crossAx val="97270784"/>
        <c:crosses val="autoZero"/>
        <c:auto val="1"/>
        <c:lblOffset val="100"/>
        <c:baseTimeUnit val="years"/>
      </c:dateAx>
      <c:valAx>
        <c:axId val="9727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6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27.86</c:v>
                </c:pt>
                <c:pt idx="1">
                  <c:v>33.729999999999997</c:v>
                </c:pt>
                <c:pt idx="2">
                  <c:v>35.020000000000003</c:v>
                </c:pt>
                <c:pt idx="3">
                  <c:v>36.33</c:v>
                </c:pt>
                <c:pt idx="4">
                  <c:v>37.19</c:v>
                </c:pt>
              </c:numCache>
            </c:numRef>
          </c:val>
          <c:extLst xmlns:c16r2="http://schemas.microsoft.com/office/drawing/2015/06/chart">
            <c:ext xmlns:c16="http://schemas.microsoft.com/office/drawing/2014/chart" uri="{C3380CC4-5D6E-409C-BE32-E72D297353CC}">
              <c16:uniqueId val="{00000000-751B-44FE-B32B-10D9FB6E44A6}"/>
            </c:ext>
          </c:extLst>
        </c:ser>
        <c:dLbls>
          <c:showLegendKey val="0"/>
          <c:showVal val="0"/>
          <c:showCatName val="0"/>
          <c:showSerName val="0"/>
          <c:showPercent val="0"/>
          <c:showBubbleSize val="0"/>
        </c:dLbls>
        <c:gapWidth val="150"/>
        <c:axId val="97650176"/>
        <c:axId val="9765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68.459999999999994</c:v>
                </c:pt>
                <c:pt idx="3">
                  <c:v>67.22</c:v>
                </c:pt>
                <c:pt idx="4">
                  <c:v>67.459999999999994</c:v>
                </c:pt>
              </c:numCache>
            </c:numRef>
          </c:val>
          <c:smooth val="0"/>
          <c:extLst xmlns:c16r2="http://schemas.microsoft.com/office/drawing/2015/06/chart">
            <c:ext xmlns:c16="http://schemas.microsoft.com/office/drawing/2014/chart" uri="{C3380CC4-5D6E-409C-BE32-E72D297353CC}">
              <c16:uniqueId val="{00000001-751B-44FE-B32B-10D9FB6E44A6}"/>
            </c:ext>
          </c:extLst>
        </c:ser>
        <c:dLbls>
          <c:showLegendKey val="0"/>
          <c:showVal val="0"/>
          <c:showCatName val="0"/>
          <c:showSerName val="0"/>
          <c:showPercent val="0"/>
          <c:showBubbleSize val="0"/>
        </c:dLbls>
        <c:marker val="1"/>
        <c:smooth val="0"/>
        <c:axId val="97650176"/>
        <c:axId val="97652096"/>
      </c:lineChart>
      <c:dateAx>
        <c:axId val="97650176"/>
        <c:scaling>
          <c:orientation val="minMax"/>
        </c:scaling>
        <c:delete val="1"/>
        <c:axPos val="b"/>
        <c:numFmt formatCode="ge" sourceLinked="1"/>
        <c:majorTickMark val="none"/>
        <c:minorTickMark val="none"/>
        <c:tickLblPos val="none"/>
        <c:crossAx val="97652096"/>
        <c:crosses val="autoZero"/>
        <c:auto val="1"/>
        <c:lblOffset val="100"/>
        <c:baseTimeUnit val="years"/>
      </c:dateAx>
      <c:valAx>
        <c:axId val="9765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5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25.49</c:v>
                </c:pt>
                <c:pt idx="1">
                  <c:v>26.72</c:v>
                </c:pt>
                <c:pt idx="2">
                  <c:v>26.3</c:v>
                </c:pt>
                <c:pt idx="3">
                  <c:v>25.31</c:v>
                </c:pt>
                <c:pt idx="4">
                  <c:v>26.29</c:v>
                </c:pt>
              </c:numCache>
            </c:numRef>
          </c:val>
          <c:extLst xmlns:c16r2="http://schemas.microsoft.com/office/drawing/2015/06/chart">
            <c:ext xmlns:c16="http://schemas.microsoft.com/office/drawing/2014/chart" uri="{C3380CC4-5D6E-409C-BE32-E72D297353CC}">
              <c16:uniqueId val="{00000000-2F5F-48E3-85CC-7BF121B492D4}"/>
            </c:ext>
          </c:extLst>
        </c:ser>
        <c:dLbls>
          <c:showLegendKey val="0"/>
          <c:showVal val="0"/>
          <c:showCatName val="0"/>
          <c:showSerName val="0"/>
          <c:showPercent val="0"/>
          <c:showBubbleSize val="0"/>
        </c:dLbls>
        <c:gapWidth val="150"/>
        <c:axId val="66066304"/>
        <c:axId val="6665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F5F-48E3-85CC-7BF121B492D4}"/>
            </c:ext>
          </c:extLst>
        </c:ser>
        <c:dLbls>
          <c:showLegendKey val="0"/>
          <c:showVal val="0"/>
          <c:showCatName val="0"/>
          <c:showSerName val="0"/>
          <c:showPercent val="0"/>
          <c:showBubbleSize val="0"/>
        </c:dLbls>
        <c:marker val="1"/>
        <c:smooth val="0"/>
        <c:axId val="66066304"/>
        <c:axId val="66658304"/>
      </c:lineChart>
      <c:dateAx>
        <c:axId val="66066304"/>
        <c:scaling>
          <c:orientation val="minMax"/>
        </c:scaling>
        <c:delete val="1"/>
        <c:axPos val="b"/>
        <c:numFmt formatCode="ge" sourceLinked="1"/>
        <c:majorTickMark val="none"/>
        <c:minorTickMark val="none"/>
        <c:tickLblPos val="none"/>
        <c:crossAx val="66658304"/>
        <c:crosses val="autoZero"/>
        <c:auto val="1"/>
        <c:lblOffset val="100"/>
        <c:baseTimeUnit val="years"/>
      </c:dateAx>
      <c:valAx>
        <c:axId val="6665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06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F2B-43D9-81AF-AC9D85D5B6F1}"/>
            </c:ext>
          </c:extLst>
        </c:ser>
        <c:dLbls>
          <c:showLegendKey val="0"/>
          <c:showVal val="0"/>
          <c:showCatName val="0"/>
          <c:showSerName val="0"/>
          <c:showPercent val="0"/>
          <c:showBubbleSize val="0"/>
        </c:dLbls>
        <c:gapWidth val="150"/>
        <c:axId val="67840256"/>
        <c:axId val="8273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F2B-43D9-81AF-AC9D85D5B6F1}"/>
            </c:ext>
          </c:extLst>
        </c:ser>
        <c:dLbls>
          <c:showLegendKey val="0"/>
          <c:showVal val="0"/>
          <c:showCatName val="0"/>
          <c:showSerName val="0"/>
          <c:showPercent val="0"/>
          <c:showBubbleSize val="0"/>
        </c:dLbls>
        <c:marker val="1"/>
        <c:smooth val="0"/>
        <c:axId val="67840256"/>
        <c:axId val="82739584"/>
      </c:lineChart>
      <c:dateAx>
        <c:axId val="67840256"/>
        <c:scaling>
          <c:orientation val="minMax"/>
        </c:scaling>
        <c:delete val="1"/>
        <c:axPos val="b"/>
        <c:numFmt formatCode="ge" sourceLinked="1"/>
        <c:majorTickMark val="none"/>
        <c:minorTickMark val="none"/>
        <c:tickLblPos val="none"/>
        <c:crossAx val="82739584"/>
        <c:crosses val="autoZero"/>
        <c:auto val="1"/>
        <c:lblOffset val="100"/>
        <c:baseTimeUnit val="years"/>
      </c:dateAx>
      <c:valAx>
        <c:axId val="8273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84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4A1-434C-B88A-1514B3F9EEBF}"/>
            </c:ext>
          </c:extLst>
        </c:ser>
        <c:dLbls>
          <c:showLegendKey val="0"/>
          <c:showVal val="0"/>
          <c:showCatName val="0"/>
          <c:showSerName val="0"/>
          <c:showPercent val="0"/>
          <c:showBubbleSize val="0"/>
        </c:dLbls>
        <c:gapWidth val="150"/>
        <c:axId val="82766464"/>
        <c:axId val="8276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4A1-434C-B88A-1514B3F9EEBF}"/>
            </c:ext>
          </c:extLst>
        </c:ser>
        <c:dLbls>
          <c:showLegendKey val="0"/>
          <c:showVal val="0"/>
          <c:showCatName val="0"/>
          <c:showSerName val="0"/>
          <c:showPercent val="0"/>
          <c:showBubbleSize val="0"/>
        </c:dLbls>
        <c:marker val="1"/>
        <c:smooth val="0"/>
        <c:axId val="82766464"/>
        <c:axId val="82768640"/>
      </c:lineChart>
      <c:dateAx>
        <c:axId val="82766464"/>
        <c:scaling>
          <c:orientation val="minMax"/>
        </c:scaling>
        <c:delete val="1"/>
        <c:axPos val="b"/>
        <c:numFmt formatCode="ge" sourceLinked="1"/>
        <c:majorTickMark val="none"/>
        <c:minorTickMark val="none"/>
        <c:tickLblPos val="none"/>
        <c:crossAx val="82768640"/>
        <c:crosses val="autoZero"/>
        <c:auto val="1"/>
        <c:lblOffset val="100"/>
        <c:baseTimeUnit val="years"/>
      </c:dateAx>
      <c:valAx>
        <c:axId val="8276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6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F0D-48BF-BE27-A63906B304FA}"/>
            </c:ext>
          </c:extLst>
        </c:ser>
        <c:dLbls>
          <c:showLegendKey val="0"/>
          <c:showVal val="0"/>
          <c:showCatName val="0"/>
          <c:showSerName val="0"/>
          <c:showPercent val="0"/>
          <c:showBubbleSize val="0"/>
        </c:dLbls>
        <c:gapWidth val="150"/>
        <c:axId val="97086464"/>
        <c:axId val="9708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F0D-48BF-BE27-A63906B304FA}"/>
            </c:ext>
          </c:extLst>
        </c:ser>
        <c:dLbls>
          <c:showLegendKey val="0"/>
          <c:showVal val="0"/>
          <c:showCatName val="0"/>
          <c:showSerName val="0"/>
          <c:showPercent val="0"/>
          <c:showBubbleSize val="0"/>
        </c:dLbls>
        <c:marker val="1"/>
        <c:smooth val="0"/>
        <c:axId val="97086464"/>
        <c:axId val="97088640"/>
      </c:lineChart>
      <c:dateAx>
        <c:axId val="97086464"/>
        <c:scaling>
          <c:orientation val="minMax"/>
        </c:scaling>
        <c:delete val="1"/>
        <c:axPos val="b"/>
        <c:numFmt formatCode="ge" sourceLinked="1"/>
        <c:majorTickMark val="none"/>
        <c:minorTickMark val="none"/>
        <c:tickLblPos val="none"/>
        <c:crossAx val="97088640"/>
        <c:crosses val="autoZero"/>
        <c:auto val="1"/>
        <c:lblOffset val="100"/>
        <c:baseTimeUnit val="years"/>
      </c:dateAx>
      <c:valAx>
        <c:axId val="9708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8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D15-4DE0-93BC-3B0D070C4D2F}"/>
            </c:ext>
          </c:extLst>
        </c:ser>
        <c:dLbls>
          <c:showLegendKey val="0"/>
          <c:showVal val="0"/>
          <c:showCatName val="0"/>
          <c:showSerName val="0"/>
          <c:showPercent val="0"/>
          <c:showBubbleSize val="0"/>
        </c:dLbls>
        <c:gapWidth val="150"/>
        <c:axId val="97111424"/>
        <c:axId val="9711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15-4DE0-93BC-3B0D070C4D2F}"/>
            </c:ext>
          </c:extLst>
        </c:ser>
        <c:dLbls>
          <c:showLegendKey val="0"/>
          <c:showVal val="0"/>
          <c:showCatName val="0"/>
          <c:showSerName val="0"/>
          <c:showPercent val="0"/>
          <c:showBubbleSize val="0"/>
        </c:dLbls>
        <c:marker val="1"/>
        <c:smooth val="0"/>
        <c:axId val="97111424"/>
        <c:axId val="97117696"/>
      </c:lineChart>
      <c:dateAx>
        <c:axId val="97111424"/>
        <c:scaling>
          <c:orientation val="minMax"/>
        </c:scaling>
        <c:delete val="1"/>
        <c:axPos val="b"/>
        <c:numFmt formatCode="ge" sourceLinked="1"/>
        <c:majorTickMark val="none"/>
        <c:minorTickMark val="none"/>
        <c:tickLblPos val="none"/>
        <c:crossAx val="97117696"/>
        <c:crosses val="autoZero"/>
        <c:auto val="1"/>
        <c:lblOffset val="100"/>
        <c:baseTimeUnit val="years"/>
      </c:dateAx>
      <c:valAx>
        <c:axId val="9711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1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9535.8700000000008</c:v>
                </c:pt>
                <c:pt idx="2">
                  <c:v>8972.75</c:v>
                </c:pt>
                <c:pt idx="3">
                  <c:v>8671.85</c:v>
                </c:pt>
                <c:pt idx="4">
                  <c:v>8412.8799999999992</c:v>
                </c:pt>
              </c:numCache>
            </c:numRef>
          </c:val>
          <c:extLst xmlns:c16r2="http://schemas.microsoft.com/office/drawing/2015/06/chart">
            <c:ext xmlns:c16="http://schemas.microsoft.com/office/drawing/2014/chart" uri="{C3380CC4-5D6E-409C-BE32-E72D297353CC}">
              <c16:uniqueId val="{00000000-73D6-4960-B919-6B1B782BC52C}"/>
            </c:ext>
          </c:extLst>
        </c:ser>
        <c:dLbls>
          <c:showLegendKey val="0"/>
          <c:showVal val="0"/>
          <c:showCatName val="0"/>
          <c:showSerName val="0"/>
          <c:showPercent val="0"/>
          <c:showBubbleSize val="0"/>
        </c:dLbls>
        <c:gapWidth val="150"/>
        <c:axId val="97349632"/>
        <c:axId val="9735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1592.72</c:v>
                </c:pt>
                <c:pt idx="3">
                  <c:v>1223.96</c:v>
                </c:pt>
                <c:pt idx="4">
                  <c:v>1269.1500000000001</c:v>
                </c:pt>
              </c:numCache>
            </c:numRef>
          </c:val>
          <c:smooth val="0"/>
          <c:extLst xmlns:c16r2="http://schemas.microsoft.com/office/drawing/2015/06/chart">
            <c:ext xmlns:c16="http://schemas.microsoft.com/office/drawing/2014/chart" uri="{C3380CC4-5D6E-409C-BE32-E72D297353CC}">
              <c16:uniqueId val="{00000001-73D6-4960-B919-6B1B782BC52C}"/>
            </c:ext>
          </c:extLst>
        </c:ser>
        <c:dLbls>
          <c:showLegendKey val="0"/>
          <c:showVal val="0"/>
          <c:showCatName val="0"/>
          <c:showSerName val="0"/>
          <c:showPercent val="0"/>
          <c:showBubbleSize val="0"/>
        </c:dLbls>
        <c:marker val="1"/>
        <c:smooth val="0"/>
        <c:axId val="97349632"/>
        <c:axId val="97351552"/>
      </c:lineChart>
      <c:dateAx>
        <c:axId val="97349632"/>
        <c:scaling>
          <c:orientation val="minMax"/>
        </c:scaling>
        <c:delete val="1"/>
        <c:axPos val="b"/>
        <c:numFmt formatCode="ge" sourceLinked="1"/>
        <c:majorTickMark val="none"/>
        <c:minorTickMark val="none"/>
        <c:tickLblPos val="none"/>
        <c:crossAx val="97351552"/>
        <c:crosses val="autoZero"/>
        <c:auto val="1"/>
        <c:lblOffset val="100"/>
        <c:baseTimeUnit val="years"/>
      </c:dateAx>
      <c:valAx>
        <c:axId val="9735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4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14.17</c:v>
                </c:pt>
                <c:pt idx="1">
                  <c:v>13.28</c:v>
                </c:pt>
                <c:pt idx="2">
                  <c:v>18.940000000000001</c:v>
                </c:pt>
                <c:pt idx="3">
                  <c:v>19.55</c:v>
                </c:pt>
                <c:pt idx="4">
                  <c:v>20.420000000000002</c:v>
                </c:pt>
              </c:numCache>
            </c:numRef>
          </c:val>
          <c:extLst xmlns:c16r2="http://schemas.microsoft.com/office/drawing/2015/06/chart">
            <c:ext xmlns:c16="http://schemas.microsoft.com/office/drawing/2014/chart" uri="{C3380CC4-5D6E-409C-BE32-E72D297353CC}">
              <c16:uniqueId val="{00000000-0242-453C-8C77-3C359AD4FF7A}"/>
            </c:ext>
          </c:extLst>
        </c:ser>
        <c:dLbls>
          <c:showLegendKey val="0"/>
          <c:showVal val="0"/>
          <c:showCatName val="0"/>
          <c:showSerName val="0"/>
          <c:showPercent val="0"/>
          <c:showBubbleSize val="0"/>
        </c:dLbls>
        <c:gapWidth val="150"/>
        <c:axId val="97124736"/>
        <c:axId val="9712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53.7</c:v>
                </c:pt>
                <c:pt idx="3">
                  <c:v>61.54</c:v>
                </c:pt>
                <c:pt idx="4">
                  <c:v>63.97</c:v>
                </c:pt>
              </c:numCache>
            </c:numRef>
          </c:val>
          <c:smooth val="0"/>
          <c:extLst xmlns:c16r2="http://schemas.microsoft.com/office/drawing/2015/06/chart">
            <c:ext xmlns:c16="http://schemas.microsoft.com/office/drawing/2014/chart" uri="{C3380CC4-5D6E-409C-BE32-E72D297353CC}">
              <c16:uniqueId val="{00000001-0242-453C-8C77-3C359AD4FF7A}"/>
            </c:ext>
          </c:extLst>
        </c:ser>
        <c:dLbls>
          <c:showLegendKey val="0"/>
          <c:showVal val="0"/>
          <c:showCatName val="0"/>
          <c:showSerName val="0"/>
          <c:showPercent val="0"/>
          <c:showBubbleSize val="0"/>
        </c:dLbls>
        <c:marker val="1"/>
        <c:smooth val="0"/>
        <c:axId val="97124736"/>
        <c:axId val="97126656"/>
      </c:lineChart>
      <c:dateAx>
        <c:axId val="97124736"/>
        <c:scaling>
          <c:orientation val="minMax"/>
        </c:scaling>
        <c:delete val="1"/>
        <c:axPos val="b"/>
        <c:numFmt formatCode="ge" sourceLinked="1"/>
        <c:majorTickMark val="none"/>
        <c:minorTickMark val="none"/>
        <c:tickLblPos val="none"/>
        <c:crossAx val="97126656"/>
        <c:crosses val="autoZero"/>
        <c:auto val="1"/>
        <c:lblOffset val="100"/>
        <c:baseTimeUnit val="years"/>
      </c:dateAx>
      <c:valAx>
        <c:axId val="9712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2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1253.99</c:v>
                </c:pt>
                <c:pt idx="1">
                  <c:v>1352.71</c:v>
                </c:pt>
                <c:pt idx="2">
                  <c:v>948.47</c:v>
                </c:pt>
                <c:pt idx="3">
                  <c:v>1984.31</c:v>
                </c:pt>
                <c:pt idx="4">
                  <c:v>1476.71</c:v>
                </c:pt>
              </c:numCache>
            </c:numRef>
          </c:val>
          <c:extLst xmlns:c16r2="http://schemas.microsoft.com/office/drawing/2015/06/chart">
            <c:ext xmlns:c16="http://schemas.microsoft.com/office/drawing/2014/chart" uri="{C3380CC4-5D6E-409C-BE32-E72D297353CC}">
              <c16:uniqueId val="{00000000-9B88-437F-9DDB-8D702C9AF205}"/>
            </c:ext>
          </c:extLst>
        </c:ser>
        <c:dLbls>
          <c:showLegendKey val="0"/>
          <c:showVal val="0"/>
          <c:showCatName val="0"/>
          <c:showSerName val="0"/>
          <c:showPercent val="0"/>
          <c:showBubbleSize val="0"/>
        </c:dLbls>
        <c:gapWidth val="150"/>
        <c:axId val="97170176"/>
        <c:axId val="9717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300.35000000000002</c:v>
                </c:pt>
                <c:pt idx="3">
                  <c:v>267.86</c:v>
                </c:pt>
                <c:pt idx="4">
                  <c:v>256.82</c:v>
                </c:pt>
              </c:numCache>
            </c:numRef>
          </c:val>
          <c:smooth val="0"/>
          <c:extLst xmlns:c16r2="http://schemas.microsoft.com/office/drawing/2015/06/chart">
            <c:ext xmlns:c16="http://schemas.microsoft.com/office/drawing/2014/chart" uri="{C3380CC4-5D6E-409C-BE32-E72D297353CC}">
              <c16:uniqueId val="{00000001-9B88-437F-9DDB-8D702C9AF205}"/>
            </c:ext>
          </c:extLst>
        </c:ser>
        <c:dLbls>
          <c:showLegendKey val="0"/>
          <c:showVal val="0"/>
          <c:showCatName val="0"/>
          <c:showSerName val="0"/>
          <c:showPercent val="0"/>
          <c:showBubbleSize val="0"/>
        </c:dLbls>
        <c:marker val="1"/>
        <c:smooth val="0"/>
        <c:axId val="97170176"/>
        <c:axId val="97172096"/>
      </c:lineChart>
      <c:dateAx>
        <c:axId val="97170176"/>
        <c:scaling>
          <c:orientation val="minMax"/>
        </c:scaling>
        <c:delete val="1"/>
        <c:axPos val="b"/>
        <c:numFmt formatCode="ge" sourceLinked="1"/>
        <c:majorTickMark val="none"/>
        <c:minorTickMark val="none"/>
        <c:tickLblPos val="none"/>
        <c:crossAx val="97172096"/>
        <c:crosses val="autoZero"/>
        <c:auto val="1"/>
        <c:lblOffset val="100"/>
        <c:baseTimeUnit val="years"/>
      </c:dateAx>
      <c:valAx>
        <c:axId val="9717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7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M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青森県　佐井村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D3</v>
      </c>
      <c r="X8" s="48"/>
      <c r="Y8" s="48"/>
      <c r="Z8" s="48"/>
      <c r="AA8" s="48"/>
      <c r="AB8" s="48"/>
      <c r="AC8" s="48"/>
      <c r="AD8" s="49" t="str">
        <f>データ!$M$6</f>
        <v>非設置</v>
      </c>
      <c r="AE8" s="49"/>
      <c r="AF8" s="49"/>
      <c r="AG8" s="49"/>
      <c r="AH8" s="49"/>
      <c r="AI8" s="49"/>
      <c r="AJ8" s="49"/>
      <c r="AK8" s="3"/>
      <c r="AL8" s="50">
        <f>データ!S6</f>
        <v>2042</v>
      </c>
      <c r="AM8" s="50"/>
      <c r="AN8" s="50"/>
      <c r="AO8" s="50"/>
      <c r="AP8" s="50"/>
      <c r="AQ8" s="50"/>
      <c r="AR8" s="50"/>
      <c r="AS8" s="50"/>
      <c r="AT8" s="45">
        <f>データ!T6</f>
        <v>135.04</v>
      </c>
      <c r="AU8" s="45"/>
      <c r="AV8" s="45"/>
      <c r="AW8" s="45"/>
      <c r="AX8" s="45"/>
      <c r="AY8" s="45"/>
      <c r="AZ8" s="45"/>
      <c r="BA8" s="45"/>
      <c r="BB8" s="45">
        <f>データ!U6</f>
        <v>15.12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62.89</v>
      </c>
      <c r="Q10" s="45"/>
      <c r="R10" s="45"/>
      <c r="S10" s="45"/>
      <c r="T10" s="45"/>
      <c r="U10" s="45"/>
      <c r="V10" s="45"/>
      <c r="W10" s="45">
        <f>データ!Q6</f>
        <v>61.34</v>
      </c>
      <c r="X10" s="45"/>
      <c r="Y10" s="45"/>
      <c r="Z10" s="45"/>
      <c r="AA10" s="45"/>
      <c r="AB10" s="45"/>
      <c r="AC10" s="45"/>
      <c r="AD10" s="50">
        <f>データ!R6</f>
        <v>3240</v>
      </c>
      <c r="AE10" s="50"/>
      <c r="AF10" s="50"/>
      <c r="AG10" s="50"/>
      <c r="AH10" s="50"/>
      <c r="AI10" s="50"/>
      <c r="AJ10" s="50"/>
      <c r="AK10" s="2"/>
      <c r="AL10" s="50">
        <f>データ!V6</f>
        <v>1261</v>
      </c>
      <c r="AM10" s="50"/>
      <c r="AN10" s="50"/>
      <c r="AO10" s="50"/>
      <c r="AP10" s="50"/>
      <c r="AQ10" s="50"/>
      <c r="AR10" s="50"/>
      <c r="AS10" s="50"/>
      <c r="AT10" s="45">
        <f>データ!W6</f>
        <v>0.36</v>
      </c>
      <c r="AU10" s="45"/>
      <c r="AV10" s="45"/>
      <c r="AW10" s="45"/>
      <c r="AX10" s="45"/>
      <c r="AY10" s="45"/>
      <c r="AZ10" s="45"/>
      <c r="BA10" s="45"/>
      <c r="BB10" s="45">
        <f>データ!X6</f>
        <v>3502.78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nOGUzU7v2HLZVagaeJdaTN8zIpEihgvizH2HvzdqgN2ZwFP71OFiT5JulzIjmBYFiyvIsFpcYidKo0OgJUDX/A==" saltValue="dGRed+9hu7WvfdC+W2duA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24261</v>
      </c>
      <c r="D6" s="33">
        <f t="shared" si="3"/>
        <v>47</v>
      </c>
      <c r="E6" s="33">
        <f t="shared" si="3"/>
        <v>17</v>
      </c>
      <c r="F6" s="33">
        <f t="shared" si="3"/>
        <v>4</v>
      </c>
      <c r="G6" s="33">
        <f t="shared" si="3"/>
        <v>0</v>
      </c>
      <c r="H6" s="33" t="str">
        <f t="shared" si="3"/>
        <v>青森県　佐井村</v>
      </c>
      <c r="I6" s="33" t="str">
        <f t="shared" si="3"/>
        <v>法非適用</v>
      </c>
      <c r="J6" s="33" t="str">
        <f t="shared" si="3"/>
        <v>下水道事業</v>
      </c>
      <c r="K6" s="33" t="str">
        <f t="shared" si="3"/>
        <v>特定環境保全公共下水道</v>
      </c>
      <c r="L6" s="33" t="str">
        <f t="shared" si="3"/>
        <v>D3</v>
      </c>
      <c r="M6" s="33" t="str">
        <f t="shared" si="3"/>
        <v>非設置</v>
      </c>
      <c r="N6" s="34" t="str">
        <f t="shared" si="3"/>
        <v>-</v>
      </c>
      <c r="O6" s="34" t="str">
        <f t="shared" si="3"/>
        <v>該当数値なし</v>
      </c>
      <c r="P6" s="34">
        <f t="shared" si="3"/>
        <v>62.89</v>
      </c>
      <c r="Q6" s="34">
        <f t="shared" si="3"/>
        <v>61.34</v>
      </c>
      <c r="R6" s="34">
        <f t="shared" si="3"/>
        <v>3240</v>
      </c>
      <c r="S6" s="34">
        <f t="shared" si="3"/>
        <v>2042</v>
      </c>
      <c r="T6" s="34">
        <f t="shared" si="3"/>
        <v>135.04</v>
      </c>
      <c r="U6" s="34">
        <f t="shared" si="3"/>
        <v>15.12</v>
      </c>
      <c r="V6" s="34">
        <f t="shared" si="3"/>
        <v>1261</v>
      </c>
      <c r="W6" s="34">
        <f t="shared" si="3"/>
        <v>0.36</v>
      </c>
      <c r="X6" s="34">
        <f t="shared" si="3"/>
        <v>3502.78</v>
      </c>
      <c r="Y6" s="35">
        <f>IF(Y7="",NA(),Y7)</f>
        <v>25.49</v>
      </c>
      <c r="Z6" s="35">
        <f t="shared" ref="Z6:AH6" si="4">IF(Z7="",NA(),Z7)</f>
        <v>26.72</v>
      </c>
      <c r="AA6" s="35">
        <f t="shared" si="4"/>
        <v>26.3</v>
      </c>
      <c r="AB6" s="35">
        <f t="shared" si="4"/>
        <v>25.31</v>
      </c>
      <c r="AC6" s="35">
        <f t="shared" si="4"/>
        <v>26.29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9535.8700000000008</v>
      </c>
      <c r="BH6" s="35">
        <f t="shared" si="7"/>
        <v>8972.75</v>
      </c>
      <c r="BI6" s="35">
        <f t="shared" si="7"/>
        <v>8671.85</v>
      </c>
      <c r="BJ6" s="35">
        <f t="shared" si="7"/>
        <v>8412.8799999999992</v>
      </c>
      <c r="BK6" s="35">
        <f t="shared" si="7"/>
        <v>1671.86</v>
      </c>
      <c r="BL6" s="35">
        <f t="shared" si="7"/>
        <v>1673.47</v>
      </c>
      <c r="BM6" s="35">
        <f t="shared" si="7"/>
        <v>1592.72</v>
      </c>
      <c r="BN6" s="35">
        <f t="shared" si="7"/>
        <v>1223.96</v>
      </c>
      <c r="BO6" s="35">
        <f t="shared" si="7"/>
        <v>1269.1500000000001</v>
      </c>
      <c r="BP6" s="34" t="str">
        <f>IF(BP7="","",IF(BP7="-","【-】","【"&amp;SUBSTITUTE(TEXT(BP7,"#,##0.00"),"-","△")&amp;"】"))</f>
        <v>【1,209.40】</v>
      </c>
      <c r="BQ6" s="35">
        <f>IF(BQ7="",NA(),BQ7)</f>
        <v>14.17</v>
      </c>
      <c r="BR6" s="35">
        <f t="shared" ref="BR6:BZ6" si="8">IF(BR7="",NA(),BR7)</f>
        <v>13.28</v>
      </c>
      <c r="BS6" s="35">
        <f t="shared" si="8"/>
        <v>18.940000000000001</v>
      </c>
      <c r="BT6" s="35">
        <f t="shared" si="8"/>
        <v>19.55</v>
      </c>
      <c r="BU6" s="35">
        <f t="shared" si="8"/>
        <v>20.420000000000002</v>
      </c>
      <c r="BV6" s="35">
        <f t="shared" si="8"/>
        <v>50.54</v>
      </c>
      <c r="BW6" s="35">
        <f t="shared" si="8"/>
        <v>49.22</v>
      </c>
      <c r="BX6" s="35">
        <f t="shared" si="8"/>
        <v>53.7</v>
      </c>
      <c r="BY6" s="35">
        <f t="shared" si="8"/>
        <v>61.54</v>
      </c>
      <c r="BZ6" s="35">
        <f t="shared" si="8"/>
        <v>63.97</v>
      </c>
      <c r="CA6" s="34" t="str">
        <f>IF(CA7="","",IF(CA7="-","【-】","【"&amp;SUBSTITUTE(TEXT(CA7,"#,##0.00"),"-","△")&amp;"】"))</f>
        <v>【74.48】</v>
      </c>
      <c r="CB6" s="35">
        <f>IF(CB7="",NA(),CB7)</f>
        <v>1253.99</v>
      </c>
      <c r="CC6" s="35">
        <f t="shared" ref="CC6:CK6" si="9">IF(CC7="",NA(),CC7)</f>
        <v>1352.71</v>
      </c>
      <c r="CD6" s="35">
        <f t="shared" si="9"/>
        <v>948.47</v>
      </c>
      <c r="CE6" s="35">
        <f t="shared" si="9"/>
        <v>1984.31</v>
      </c>
      <c r="CF6" s="35">
        <f t="shared" si="9"/>
        <v>1476.71</v>
      </c>
      <c r="CG6" s="35">
        <f t="shared" si="9"/>
        <v>320.36</v>
      </c>
      <c r="CH6" s="35">
        <f t="shared" si="9"/>
        <v>332.02</v>
      </c>
      <c r="CI6" s="35">
        <f t="shared" si="9"/>
        <v>300.35000000000002</v>
      </c>
      <c r="CJ6" s="35">
        <f t="shared" si="9"/>
        <v>267.86</v>
      </c>
      <c r="CK6" s="35">
        <f t="shared" si="9"/>
        <v>256.82</v>
      </c>
      <c r="CL6" s="34" t="str">
        <f>IF(CL7="","",IF(CL7="-","【-】","【"&amp;SUBSTITUTE(TEXT(CL7,"#,##0.00"),"-","△")&amp;"】"))</f>
        <v>【219.46】</v>
      </c>
      <c r="CM6" s="35">
        <f>IF(CM7="",NA(),CM7)</f>
        <v>16.920000000000002</v>
      </c>
      <c r="CN6" s="35">
        <f t="shared" ref="CN6:CV6" si="10">IF(CN7="",NA(),CN7)</f>
        <v>12.92</v>
      </c>
      <c r="CO6" s="35">
        <f t="shared" si="10"/>
        <v>18</v>
      </c>
      <c r="CP6" s="35">
        <f t="shared" si="10"/>
        <v>8.77</v>
      </c>
      <c r="CQ6" s="35">
        <f t="shared" si="10"/>
        <v>10.77</v>
      </c>
      <c r="CR6" s="35">
        <f t="shared" si="10"/>
        <v>34.74</v>
      </c>
      <c r="CS6" s="35">
        <f t="shared" si="10"/>
        <v>36.65</v>
      </c>
      <c r="CT6" s="35">
        <f t="shared" si="10"/>
        <v>37.72</v>
      </c>
      <c r="CU6" s="35">
        <f t="shared" si="10"/>
        <v>37.08</v>
      </c>
      <c r="CV6" s="35">
        <f t="shared" si="10"/>
        <v>37.46</v>
      </c>
      <c r="CW6" s="34" t="str">
        <f>IF(CW7="","",IF(CW7="-","【-】","【"&amp;SUBSTITUTE(TEXT(CW7,"#,##0.00"),"-","△")&amp;"】"))</f>
        <v>【42.82】</v>
      </c>
      <c r="CX6" s="35">
        <f>IF(CX7="",NA(),CX7)</f>
        <v>27.86</v>
      </c>
      <c r="CY6" s="35">
        <f t="shared" ref="CY6:DG6" si="11">IF(CY7="",NA(),CY7)</f>
        <v>33.729999999999997</v>
      </c>
      <c r="CZ6" s="35">
        <f t="shared" si="11"/>
        <v>35.020000000000003</v>
      </c>
      <c r="DA6" s="35">
        <f t="shared" si="11"/>
        <v>36.33</v>
      </c>
      <c r="DB6" s="35">
        <f t="shared" si="11"/>
        <v>37.19</v>
      </c>
      <c r="DC6" s="35">
        <f t="shared" si="11"/>
        <v>70.14</v>
      </c>
      <c r="DD6" s="35">
        <f t="shared" si="11"/>
        <v>68.83</v>
      </c>
      <c r="DE6" s="35">
        <f t="shared" si="11"/>
        <v>68.459999999999994</v>
      </c>
      <c r="DF6" s="35">
        <f t="shared" si="11"/>
        <v>67.22</v>
      </c>
      <c r="DG6" s="35">
        <f t="shared" si="11"/>
        <v>67.459999999999994</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0.26</v>
      </c>
      <c r="EL6" s="35">
        <f t="shared" si="14"/>
        <v>0.13</v>
      </c>
      <c r="EM6" s="35">
        <f t="shared" si="14"/>
        <v>0.13</v>
      </c>
      <c r="EN6" s="35">
        <f t="shared" si="14"/>
        <v>0.09</v>
      </c>
      <c r="EO6" s="34" t="str">
        <f>IF(EO7="","",IF(EO7="-","【-】","【"&amp;SUBSTITUTE(TEXT(EO7,"#,##0.00"),"-","△")&amp;"】"))</f>
        <v>【0.12】</v>
      </c>
    </row>
    <row r="7" spans="1:145" s="36" customFormat="1" x14ac:dyDescent="0.15">
      <c r="A7" s="28"/>
      <c r="B7" s="37">
        <v>2018</v>
      </c>
      <c r="C7" s="37">
        <v>24261</v>
      </c>
      <c r="D7" s="37">
        <v>47</v>
      </c>
      <c r="E7" s="37">
        <v>17</v>
      </c>
      <c r="F7" s="37">
        <v>4</v>
      </c>
      <c r="G7" s="37">
        <v>0</v>
      </c>
      <c r="H7" s="37" t="s">
        <v>98</v>
      </c>
      <c r="I7" s="37" t="s">
        <v>99</v>
      </c>
      <c r="J7" s="37" t="s">
        <v>100</v>
      </c>
      <c r="K7" s="37" t="s">
        <v>101</v>
      </c>
      <c r="L7" s="37" t="s">
        <v>102</v>
      </c>
      <c r="M7" s="37" t="s">
        <v>103</v>
      </c>
      <c r="N7" s="38" t="s">
        <v>104</v>
      </c>
      <c r="O7" s="38" t="s">
        <v>105</v>
      </c>
      <c r="P7" s="38">
        <v>62.89</v>
      </c>
      <c r="Q7" s="38">
        <v>61.34</v>
      </c>
      <c r="R7" s="38">
        <v>3240</v>
      </c>
      <c r="S7" s="38">
        <v>2042</v>
      </c>
      <c r="T7" s="38">
        <v>135.04</v>
      </c>
      <c r="U7" s="38">
        <v>15.12</v>
      </c>
      <c r="V7" s="38">
        <v>1261</v>
      </c>
      <c r="W7" s="38">
        <v>0.36</v>
      </c>
      <c r="X7" s="38">
        <v>3502.78</v>
      </c>
      <c r="Y7" s="38">
        <v>25.49</v>
      </c>
      <c r="Z7" s="38">
        <v>26.72</v>
      </c>
      <c r="AA7" s="38">
        <v>26.3</v>
      </c>
      <c r="AB7" s="38">
        <v>25.31</v>
      </c>
      <c r="AC7" s="38">
        <v>26.29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9535.8700000000008</v>
      </c>
      <c r="BH7" s="38">
        <v>8972.75</v>
      </c>
      <c r="BI7" s="38">
        <v>8671.85</v>
      </c>
      <c r="BJ7" s="38">
        <v>8412.8799999999992</v>
      </c>
      <c r="BK7" s="38">
        <v>1671.86</v>
      </c>
      <c r="BL7" s="38">
        <v>1673.47</v>
      </c>
      <c r="BM7" s="38">
        <v>1592.72</v>
      </c>
      <c r="BN7" s="38">
        <v>1223.96</v>
      </c>
      <c r="BO7" s="38">
        <v>1269.1500000000001</v>
      </c>
      <c r="BP7" s="38">
        <v>1209.4000000000001</v>
      </c>
      <c r="BQ7" s="38">
        <v>14.17</v>
      </c>
      <c r="BR7" s="38">
        <v>13.28</v>
      </c>
      <c r="BS7" s="38">
        <v>18.940000000000001</v>
      </c>
      <c r="BT7" s="38">
        <v>19.55</v>
      </c>
      <c r="BU7" s="38">
        <v>20.420000000000002</v>
      </c>
      <c r="BV7" s="38">
        <v>50.54</v>
      </c>
      <c r="BW7" s="38">
        <v>49.22</v>
      </c>
      <c r="BX7" s="38">
        <v>53.7</v>
      </c>
      <c r="BY7" s="38">
        <v>61.54</v>
      </c>
      <c r="BZ7" s="38">
        <v>63.97</v>
      </c>
      <c r="CA7" s="38">
        <v>74.48</v>
      </c>
      <c r="CB7" s="38">
        <v>1253.99</v>
      </c>
      <c r="CC7" s="38">
        <v>1352.71</v>
      </c>
      <c r="CD7" s="38">
        <v>948.47</v>
      </c>
      <c r="CE7" s="38">
        <v>1984.31</v>
      </c>
      <c r="CF7" s="38">
        <v>1476.71</v>
      </c>
      <c r="CG7" s="38">
        <v>320.36</v>
      </c>
      <c r="CH7" s="38">
        <v>332.02</v>
      </c>
      <c r="CI7" s="38">
        <v>300.35000000000002</v>
      </c>
      <c r="CJ7" s="38">
        <v>267.86</v>
      </c>
      <c r="CK7" s="38">
        <v>256.82</v>
      </c>
      <c r="CL7" s="38">
        <v>219.46</v>
      </c>
      <c r="CM7" s="38">
        <v>16.920000000000002</v>
      </c>
      <c r="CN7" s="38">
        <v>12.92</v>
      </c>
      <c r="CO7" s="38">
        <v>18</v>
      </c>
      <c r="CP7" s="38">
        <v>8.77</v>
      </c>
      <c r="CQ7" s="38">
        <v>10.77</v>
      </c>
      <c r="CR7" s="38">
        <v>34.74</v>
      </c>
      <c r="CS7" s="38">
        <v>36.65</v>
      </c>
      <c r="CT7" s="38">
        <v>37.72</v>
      </c>
      <c r="CU7" s="38">
        <v>37.08</v>
      </c>
      <c r="CV7" s="38">
        <v>37.46</v>
      </c>
      <c r="CW7" s="38">
        <v>42.82</v>
      </c>
      <c r="CX7" s="38">
        <v>27.86</v>
      </c>
      <c r="CY7" s="38">
        <v>33.729999999999997</v>
      </c>
      <c r="CZ7" s="38">
        <v>35.020000000000003</v>
      </c>
      <c r="DA7" s="38">
        <v>36.33</v>
      </c>
      <c r="DB7" s="38">
        <v>37.19</v>
      </c>
      <c r="DC7" s="38">
        <v>70.14</v>
      </c>
      <c r="DD7" s="38">
        <v>68.83</v>
      </c>
      <c r="DE7" s="38">
        <v>68.459999999999994</v>
      </c>
      <c r="DF7" s="38">
        <v>67.22</v>
      </c>
      <c r="DG7" s="38">
        <v>67.459999999999994</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0.26</v>
      </c>
      <c r="EL7" s="38">
        <v>0.13</v>
      </c>
      <c r="EM7" s="38">
        <v>0.13</v>
      </c>
      <c r="EN7" s="38">
        <v>0.09</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竹内　優衣</cp:lastModifiedBy>
  <cp:lastPrinted>2020-01-22T07:34:30Z</cp:lastPrinted>
  <dcterms:created xsi:type="dcterms:W3CDTF">2019-12-05T05:10:02Z</dcterms:created>
  <dcterms:modified xsi:type="dcterms:W3CDTF">2020-01-26T23:59:06Z</dcterms:modified>
</cp:coreProperties>
</file>