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14 病院事業\19_経営比較分析表\H30\03_市町村→県\09_町立大鰐病院\"/>
    </mc:Choice>
  </mc:AlternateContent>
  <workbookProtection workbookPassword="B319" lockStructure="1"/>
  <bookViews>
    <workbookView xWindow="480" yWindow="75" windowWidth="18180" windowHeight="11700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EG8" i="4"/>
  <c r="CN8" i="4"/>
  <c r="B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KV78" i="4"/>
  <c r="BG78" i="4"/>
  <c r="HV54" i="4"/>
  <c r="AT54" i="4"/>
  <c r="HV32" i="4"/>
  <c r="AT32" i="4"/>
  <c r="LJ32" i="4"/>
  <c r="EH32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AE32" i="4"/>
  <c r="FH78" i="4"/>
  <c r="KU54" i="4"/>
  <c r="DS54" i="4"/>
  <c r="KU32" i="4"/>
  <c r="DS32" i="4"/>
  <c r="HG32" i="4"/>
  <c r="LO78" i="4"/>
  <c r="BZ78" i="4"/>
  <c r="IK54" i="4"/>
  <c r="BI54" i="4"/>
  <c r="GT78" i="4"/>
  <c r="LY54" i="4"/>
  <c r="EW54" i="4"/>
  <c r="LY32" i="4"/>
  <c r="EW32" i="4"/>
  <c r="IK32" i="4"/>
  <c r="BI32" i="4"/>
</calcChain>
</file>

<file path=xl/sharedStrings.xml><?xml version="1.0" encoding="utf-8"?>
<sst xmlns="http://schemas.openxmlformats.org/spreadsheetml/2006/main" count="288" uniqueCount="147">
  <si>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</si>
  <si>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</si>
  <si>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</si>
  <si>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</si>
  <si>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</si>
  <si>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</si>
  <si>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</si>
  <si>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</si>
  <si>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</si>
  <si>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</si>
  <si>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</si>
  <si>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</si>
  <si>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</si>
  <si>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</si>
  <si>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</si>
  <si>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</si>
  <si>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</si>
  <si>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</si>
  <si>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</si>
  <si>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</si>
  <si>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</si>
  <si>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</si>
  <si>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</si>
  <si>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</si>
  <si>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</si>
  <si>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</si>
  <si>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</si>
  <si>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</si>
  <si>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</si>
  <si>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</si>
  <si>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</si>
  <si>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</si>
  <si>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</si>
  <si>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</si>
  <si>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</si>
  <si>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</si>
  <si>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</si>
  <si>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</si>
  <si>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</si>
  <si>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</si>
  <si>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</si>
  <si>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</si>
  <si>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</si>
  <si>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</si>
  <si>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</si>
  <si>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</si>
  <si>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</si>
  <si>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</si>
  <si>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</si>
  <si>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</si>
  <si>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</si>
  <si>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</si>
  <si>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</si>
  <si>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</si>
  <si>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</si>
  <si>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</si>
  <si>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</si>
  <si>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</si>
  <si>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</si>
  <si>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</si>
  <si>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</si>
  <si>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</si>
  <si>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</si>
  <si>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</si>
  <si>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</si>
  <si>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</si>
  <si>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</si>
  <si>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</si>
  <si>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</si>
  <si>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</si>
  <si>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</si>
  <si>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</si>
  <si>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</si>
  <si>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</si>
  <si>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</si>
  <si>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</si>
  <si>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</si>
  <si>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</si>
  <si>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</si>
  <si>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</si>
  <si>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</si>
  <si>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</si>
  <si>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</si>
  <si>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</si>
  <si>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</si>
  <si>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</si>
  <si>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</si>
  <si>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</si>
  <si>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</si>
  <si>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</si>
  <si>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</si>
  <si>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</si>
  <si>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</si>
  <si>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</si>
  <si>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</si>
  <si>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</si>
  <si>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</si>
  <si>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</si>
  <si>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</si>
  <si>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</si>
  <si>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</si>
  <si>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</si>
  <si>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</si>
  <si>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</si>
  <si>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</si>
  <si>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</si>
  <si>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</si>
  <si>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</si>
  <si>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</si>
  <si>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</si>
  <si>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</si>
  <si>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</si>
  <si>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</si>
  <si>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</si>
  <si>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</si>
  <si>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</si>
  <si>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</si>
  <si>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</si>
  <si>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</si>
  <si>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</si>
  <si>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</si>
  <si>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</si>
  <si>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</si>
  <si>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青森県</t>
  </si>
  <si>
    <t>大鰐町</t>
  </si>
  <si>
    <t>大鰐病院</t>
  </si>
  <si>
    <t>当然財務</t>
  </si>
  <si>
    <t>病院事業</t>
  </si>
  <si>
    <t>一般病院</t>
  </si>
  <si>
    <t>50床以上～100床未満</t>
  </si>
  <si>
    <t>直営</t>
  </si>
  <si>
    <t>-</t>
  </si>
  <si>
    <t>ド 訓</t>
  </si>
  <si>
    <t>救</t>
  </si>
  <si>
    <t>第２種該当</t>
  </si>
  <si>
    <t>１３：１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</si>
  <si>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</si>
  <si>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</si>
  <si>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</si>
  <si>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</si>
  <si>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</si>
  <si>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</si>
  <si>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　施設、医療機器の老朽化が進んでいるが、収支の悪化により、必要最小限の更新、修繕により施設を維持している。
　</t>
    <rPh sb="35" eb="37">
      <t>コウシン</t>
    </rPh>
    <rPh sb="38" eb="40">
      <t>シュウゼン</t>
    </rPh>
    <rPh sb="43" eb="45">
      <t>シセツ</t>
    </rPh>
    <rPh sb="46" eb="48">
      <t>イジ</t>
    </rPh>
    <phoneticPr fontId="5"/>
  </si>
  <si>
    <t>　町立大鰐病院は、町内で唯一「一般病床」を有する病院であり、地域住民にとって必要な救急医療、災害医療、感染対策など、医療・福祉・健康を提供する拠点病院である。また、津軽圏域の医療機関と連携し、広域的に医療を提供する役割を担っている。</t>
    <rPh sb="1" eb="3">
      <t>チョウリツ</t>
    </rPh>
    <rPh sb="3" eb="5">
      <t>オオワニ</t>
    </rPh>
    <rPh sb="5" eb="7">
      <t>ビョウイン</t>
    </rPh>
    <rPh sb="9" eb="11">
      <t>チョウナイ</t>
    </rPh>
    <rPh sb="12" eb="14">
      <t>ユイイツ</t>
    </rPh>
    <rPh sb="15" eb="17">
      <t>イッパン</t>
    </rPh>
    <rPh sb="17" eb="19">
      <t>ビョウショウ</t>
    </rPh>
    <rPh sb="21" eb="22">
      <t>ユウ</t>
    </rPh>
    <rPh sb="24" eb="26">
      <t>ビョウイン</t>
    </rPh>
    <rPh sb="30" eb="32">
      <t>チイキ</t>
    </rPh>
    <rPh sb="32" eb="34">
      <t>ジュウミン</t>
    </rPh>
    <rPh sb="38" eb="40">
      <t>ヒツヨウ</t>
    </rPh>
    <rPh sb="41" eb="43">
      <t>キュウキュウ</t>
    </rPh>
    <rPh sb="43" eb="45">
      <t>イリョウ</t>
    </rPh>
    <rPh sb="46" eb="48">
      <t>サイガイ</t>
    </rPh>
    <rPh sb="48" eb="50">
      <t>イリョウ</t>
    </rPh>
    <rPh sb="51" eb="53">
      <t>カンセン</t>
    </rPh>
    <rPh sb="53" eb="55">
      <t>タイサク</t>
    </rPh>
    <rPh sb="58" eb="60">
      <t>イリョウ</t>
    </rPh>
    <rPh sb="61" eb="63">
      <t>フクシ</t>
    </rPh>
    <rPh sb="64" eb="66">
      <t>ケンコウ</t>
    </rPh>
    <rPh sb="71" eb="73">
      <t>キョテン</t>
    </rPh>
    <rPh sb="73" eb="75">
      <t>ビョウイン</t>
    </rPh>
    <rPh sb="82" eb="84">
      <t>ツガル</t>
    </rPh>
    <rPh sb="84" eb="86">
      <t>ケンイキ</t>
    </rPh>
    <rPh sb="87" eb="89">
      <t>イリョウ</t>
    </rPh>
    <rPh sb="89" eb="91">
      <t>キカン</t>
    </rPh>
    <rPh sb="92" eb="94">
      <t>レンケイ</t>
    </rPh>
    <rPh sb="96" eb="99">
      <t>コウイキテキ</t>
    </rPh>
    <rPh sb="107" eb="109">
      <t>ヤクワリ</t>
    </rPh>
    <rPh sb="110" eb="111">
      <t>ニナ</t>
    </rPh>
    <phoneticPr fontId="5"/>
  </si>
  <si>
    <t>　医業収益については、入院患者数の減少に伴い、入院収益が減額となっており、表②、④の指標の減少、③累積欠損金の増額につながっている。また、患者数減に伴い、材料費や経費は減少しているものの、職員給与費の増額も要因の一つになっている。
　経常収支においては黒字となっているが、町からの繰入金による一時的なものである。
　患者1人1日当たりの収益については、入院患者は全国平均を上回っているものの、外来患者の診療単価が低いため、原因を分析し、収益の効率化を図る必要がある。</t>
    <rPh sb="11" eb="16">
      <t>ニュウインカンジャスウ</t>
    </rPh>
    <rPh sb="17" eb="19">
      <t>ゲンショウ</t>
    </rPh>
    <rPh sb="20" eb="21">
      <t>トモナ</t>
    </rPh>
    <rPh sb="25" eb="26">
      <t>オサム</t>
    </rPh>
    <rPh sb="28" eb="30">
      <t>ゲンガク</t>
    </rPh>
    <rPh sb="49" eb="51">
      <t>ルイセキ</t>
    </rPh>
    <rPh sb="51" eb="54">
      <t>ケッソンキン</t>
    </rPh>
    <rPh sb="55" eb="57">
      <t>ゾウガク</t>
    </rPh>
    <rPh sb="69" eb="72">
      <t>カンジャスウ</t>
    </rPh>
    <rPh sb="72" eb="73">
      <t>ゲン</t>
    </rPh>
    <rPh sb="74" eb="75">
      <t>トモナ</t>
    </rPh>
    <rPh sb="77" eb="80">
      <t>ザイリョウヒ</t>
    </rPh>
    <rPh sb="81" eb="83">
      <t>ケイヒ</t>
    </rPh>
    <rPh sb="84" eb="86">
      <t>ゲンショウ</t>
    </rPh>
    <rPh sb="94" eb="96">
      <t>ショクイン</t>
    </rPh>
    <rPh sb="96" eb="98">
      <t>キュウヨ</t>
    </rPh>
    <rPh sb="98" eb="99">
      <t>ヒ</t>
    </rPh>
    <rPh sb="100" eb="102">
      <t>ゾウガク</t>
    </rPh>
    <rPh sb="103" eb="105">
      <t>ヨウイン</t>
    </rPh>
    <rPh sb="106" eb="107">
      <t>ヒト</t>
    </rPh>
    <rPh sb="117" eb="119">
      <t>ケイジョウ</t>
    </rPh>
    <rPh sb="119" eb="121">
      <t>シュウシ</t>
    </rPh>
    <rPh sb="126" eb="128">
      <t>クロジ</t>
    </rPh>
    <rPh sb="136" eb="137">
      <t>マチ</t>
    </rPh>
    <rPh sb="140" eb="142">
      <t>クリイレ</t>
    </rPh>
    <rPh sb="142" eb="143">
      <t>キン</t>
    </rPh>
    <rPh sb="146" eb="149">
      <t>イチジテキ</t>
    </rPh>
    <rPh sb="158" eb="160">
      <t>カンジャ</t>
    </rPh>
    <rPh sb="161" eb="162">
      <t>ニン</t>
    </rPh>
    <rPh sb="163" eb="164">
      <t>ニチ</t>
    </rPh>
    <rPh sb="164" eb="165">
      <t>ア</t>
    </rPh>
    <rPh sb="168" eb="170">
      <t>シュウエキ</t>
    </rPh>
    <rPh sb="176" eb="178">
      <t>ニュウイン</t>
    </rPh>
    <rPh sb="178" eb="180">
      <t>カンジャ</t>
    </rPh>
    <rPh sb="181" eb="183">
      <t>ゼンコク</t>
    </rPh>
    <rPh sb="183" eb="185">
      <t>ヘイキン</t>
    </rPh>
    <rPh sb="186" eb="188">
      <t>ウワマワ</t>
    </rPh>
    <rPh sb="196" eb="198">
      <t>ガイライ</t>
    </rPh>
    <rPh sb="198" eb="200">
      <t>カンジャ</t>
    </rPh>
    <rPh sb="201" eb="203">
      <t>シンリョウ</t>
    </rPh>
    <rPh sb="203" eb="205">
      <t>タンカ</t>
    </rPh>
    <rPh sb="206" eb="207">
      <t>ヒク</t>
    </rPh>
    <rPh sb="211" eb="213">
      <t>ゲンイン</t>
    </rPh>
    <rPh sb="214" eb="216">
      <t>ブンセキ</t>
    </rPh>
    <rPh sb="218" eb="220">
      <t>シュウエキ</t>
    </rPh>
    <rPh sb="221" eb="224">
      <t>コウリツカ</t>
    </rPh>
    <rPh sb="225" eb="226">
      <t>ハカ</t>
    </rPh>
    <rPh sb="227" eb="229">
      <t>ヒツヨウ</t>
    </rPh>
    <phoneticPr fontId="5"/>
  </si>
  <si>
    <t>　人口減少により入院、外来患者数が減少していることから、収益の減少が続いているが、経営の健全化を図るため、その規模にあった費用の縮減等が求められる。
　健診や人間ドックなどを積極的に受け入れ、患者数を確保するとともに、職員の退職不補充による職員数の適正化、費用の見直しを行い、健全化、効率化を図るものである。
　また、今後は現状と地域の医療需要を踏まえて、持続可能な規模・機能を検討するとともに、周辺の医療機関との連携を強化し、地域住民によりよい医療を提供するものである。
　</t>
    <rPh sb="8" eb="10">
      <t>ニュウイン</t>
    </rPh>
    <rPh sb="11" eb="13">
      <t>ガイライ</t>
    </rPh>
    <rPh sb="13" eb="15">
      <t>カンジャ</t>
    </rPh>
    <rPh sb="17" eb="19">
      <t>ゲンショウ</t>
    </rPh>
    <rPh sb="28" eb="30">
      <t>シュウエキ</t>
    </rPh>
    <rPh sb="31" eb="33">
      <t>ゲンショウ</t>
    </rPh>
    <rPh sb="34" eb="35">
      <t>ツヅ</t>
    </rPh>
    <rPh sb="41" eb="43">
      <t>ケイエイ</t>
    </rPh>
    <rPh sb="44" eb="47">
      <t>ケンゼンカ</t>
    </rPh>
    <rPh sb="48" eb="49">
      <t>ハカ</t>
    </rPh>
    <rPh sb="55" eb="57">
      <t>キボ</t>
    </rPh>
    <rPh sb="68" eb="69">
      <t>モト</t>
    </rPh>
    <rPh sb="76" eb="78">
      <t>ケンシン</t>
    </rPh>
    <rPh sb="79" eb="81">
      <t>ニンゲン</t>
    </rPh>
    <rPh sb="87" eb="90">
      <t>セッキョクテキ</t>
    </rPh>
    <rPh sb="91" eb="92">
      <t>ウ</t>
    </rPh>
    <rPh sb="93" eb="94">
      <t>イ</t>
    </rPh>
    <rPh sb="96" eb="99">
      <t>カンジャスウ</t>
    </rPh>
    <rPh sb="100" eb="102">
      <t>カクホ</t>
    </rPh>
    <rPh sb="109" eb="111">
      <t>ショクイン</t>
    </rPh>
    <rPh sb="112" eb="114">
      <t>タイショク</t>
    </rPh>
    <rPh sb="114" eb="115">
      <t>フ</t>
    </rPh>
    <rPh sb="115" eb="117">
      <t>ホジュウ</t>
    </rPh>
    <rPh sb="120" eb="123">
      <t>ショクインスウ</t>
    </rPh>
    <rPh sb="124" eb="127">
      <t>テキセイカ</t>
    </rPh>
    <rPh sb="128" eb="130">
      <t>ヒヨウ</t>
    </rPh>
    <rPh sb="131" eb="133">
      <t>ミナオ</t>
    </rPh>
    <rPh sb="135" eb="136">
      <t>オコナ</t>
    </rPh>
    <rPh sb="138" eb="141">
      <t>ケンゼンカ</t>
    </rPh>
    <rPh sb="142" eb="144">
      <t>コウリツ</t>
    </rPh>
    <rPh sb="144" eb="145">
      <t>カ</t>
    </rPh>
    <rPh sb="146" eb="147">
      <t>ハカ</t>
    </rPh>
    <rPh sb="159" eb="161">
      <t>コンゴ</t>
    </rPh>
    <rPh sb="162" eb="164">
      <t>ゲンジョウ</t>
    </rPh>
    <rPh sb="165" eb="167">
      <t>チイキ</t>
    </rPh>
    <rPh sb="168" eb="170">
      <t>イリョウ</t>
    </rPh>
    <rPh sb="170" eb="172">
      <t>ジュヨウ</t>
    </rPh>
    <rPh sb="173" eb="174">
      <t>フ</t>
    </rPh>
    <rPh sb="178" eb="180">
      <t>ジゾク</t>
    </rPh>
    <rPh sb="180" eb="182">
      <t>カノウ</t>
    </rPh>
    <rPh sb="183" eb="185">
      <t>キボ</t>
    </rPh>
    <rPh sb="186" eb="188">
      <t>キノウ</t>
    </rPh>
    <rPh sb="189" eb="191">
      <t>ケントウ</t>
    </rPh>
    <rPh sb="198" eb="200">
      <t>シュウヘン</t>
    </rPh>
    <rPh sb="201" eb="203">
      <t>イリョウ</t>
    </rPh>
    <rPh sb="203" eb="205">
      <t>キカン</t>
    </rPh>
    <rPh sb="207" eb="209">
      <t>レンケイ</t>
    </rPh>
    <rPh sb="210" eb="212">
      <t>キョウカ</t>
    </rPh>
    <rPh sb="214" eb="216">
      <t>チイキ</t>
    </rPh>
    <rPh sb="216" eb="218">
      <t>ジュウミン</t>
    </rPh>
    <rPh sb="223" eb="225">
      <t>イリョウ</t>
    </rPh>
    <rPh sb="226" eb="228">
      <t>テイキョウ</t>
    </rPh>
    <phoneticPr fontId="5"/>
  </si>
  <si>
    <t>非設置</t>
    <rPh sb="0" eb="1">
      <t>ヒ</t>
    </rPh>
    <rPh sb="1" eb="3">
      <t>セッチ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</si>
</sst>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65.099999999999994</c:v>
                </c:pt>
                <c:pt idx="1">
                  <c:v>62.7</c:v>
                </c:pt>
                <c:pt idx="2">
                  <c:v>55.5</c:v>
                </c:pt>
                <c:pt idx="3">
                  <c:v>45.6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03648"/>
        <c:axId val="1378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03648"/>
        <c:axId val="137809920"/>
      </c:lineChart>
      <c:dateAx>
        <c:axId val="13780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09920"/>
        <c:crosses val="autoZero"/>
        <c:auto val="1"/>
        <c:lblOffset val="100"/>
        <c:baseTimeUnit val="years"/>
      </c:dateAx>
      <c:valAx>
        <c:axId val="1378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780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5836</c:v>
                </c:pt>
                <c:pt idx="1">
                  <c:v>5813</c:v>
                </c:pt>
                <c:pt idx="2">
                  <c:v>6002</c:v>
                </c:pt>
                <c:pt idx="3">
                  <c:v>6064</c:v>
                </c:pt>
                <c:pt idx="4">
                  <c:v>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55680"/>
        <c:axId val="1384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55680"/>
        <c:axId val="138494720"/>
      </c:lineChart>
      <c:dateAx>
        <c:axId val="13845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94720"/>
        <c:crosses val="autoZero"/>
        <c:auto val="1"/>
        <c:lblOffset val="100"/>
        <c:baseTimeUnit val="years"/>
      </c:dateAx>
      <c:valAx>
        <c:axId val="1384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845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26276</c:v>
                </c:pt>
                <c:pt idx="1">
                  <c:v>26462</c:v>
                </c:pt>
                <c:pt idx="2">
                  <c:v>27411</c:v>
                </c:pt>
                <c:pt idx="3">
                  <c:v>27299</c:v>
                </c:pt>
                <c:pt idx="4">
                  <c:v>26702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16736"/>
        <c:axId val="13853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16736"/>
        <c:axId val="138531200"/>
      </c:lineChart>
      <c:dateAx>
        <c:axId val="1385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31200"/>
        <c:crosses val="autoZero"/>
        <c:auto val="1"/>
        <c:lblOffset val="100"/>
        <c:baseTimeUnit val="years"/>
      </c:dateAx>
      <c:valAx>
        <c:axId val="13853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851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151.1</c:v>
                </c:pt>
                <c:pt idx="1">
                  <c:v>163.6</c:v>
                </c:pt>
                <c:pt idx="2">
                  <c:v>217.4</c:v>
                </c:pt>
                <c:pt idx="3">
                  <c:v>233.2</c:v>
                </c:pt>
                <c:pt idx="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52416"/>
        <c:axId val="1378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52416"/>
        <c:axId val="137854336"/>
      </c:lineChart>
      <c:dateAx>
        <c:axId val="13785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54336"/>
        <c:crosses val="autoZero"/>
        <c:auto val="1"/>
        <c:lblOffset val="100"/>
        <c:baseTimeUnit val="years"/>
      </c:dateAx>
      <c:valAx>
        <c:axId val="1378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785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77.599999999999994</c:v>
                </c:pt>
                <c:pt idx="2">
                  <c:v>70.5</c:v>
                </c:pt>
                <c:pt idx="3">
                  <c:v>67.099999999999994</c:v>
                </c:pt>
                <c:pt idx="4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92992"/>
        <c:axId val="1378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92992"/>
        <c:axId val="137894912"/>
      </c:lineChart>
      <c:dateAx>
        <c:axId val="13789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94912"/>
        <c:crosses val="autoZero"/>
        <c:auto val="1"/>
        <c:lblOffset val="100"/>
        <c:baseTimeUnit val="years"/>
      </c:dateAx>
      <c:valAx>
        <c:axId val="1378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7892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99.6</c:v>
                </c:pt>
                <c:pt idx="2">
                  <c:v>94.1</c:v>
                </c:pt>
                <c:pt idx="3">
                  <c:v>102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41760"/>
        <c:axId val="13794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41760"/>
        <c:axId val="137943680"/>
      </c:lineChart>
      <c:dateAx>
        <c:axId val="13794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43680"/>
        <c:crosses val="autoZero"/>
        <c:auto val="1"/>
        <c:lblOffset val="100"/>
        <c:baseTimeUnit val="years"/>
      </c:dateAx>
      <c:valAx>
        <c:axId val="13794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794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78.3</c:v>
                </c:pt>
                <c:pt idx="2">
                  <c:v>77.400000000000006</c:v>
                </c:pt>
                <c:pt idx="3">
                  <c:v>78.7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43776"/>
        <c:axId val="13804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43776"/>
        <c:axId val="138045696"/>
      </c:lineChart>
      <c:dateAx>
        <c:axId val="13804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45696"/>
        <c:crosses val="autoZero"/>
        <c:auto val="1"/>
        <c:lblOffset val="100"/>
        <c:baseTimeUnit val="years"/>
      </c:dateAx>
      <c:valAx>
        <c:axId val="13804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043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66.599999999999994</c:v>
                </c:pt>
                <c:pt idx="1">
                  <c:v>68.400000000000006</c:v>
                </c:pt>
                <c:pt idx="2">
                  <c:v>63.9</c:v>
                </c:pt>
                <c:pt idx="3">
                  <c:v>68.5</c:v>
                </c:pt>
                <c:pt idx="4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96640"/>
        <c:axId val="1380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96640"/>
        <c:axId val="138098560"/>
      </c:lineChart>
      <c:dateAx>
        <c:axId val="1380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98560"/>
        <c:crosses val="autoZero"/>
        <c:auto val="1"/>
        <c:lblOffset val="100"/>
        <c:baseTimeUnit val="years"/>
      </c:dateAx>
      <c:valAx>
        <c:axId val="1380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09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18471433</c:v>
                </c:pt>
                <c:pt idx="1">
                  <c:v>18630567</c:v>
                </c:pt>
                <c:pt idx="2">
                  <c:v>19395750</c:v>
                </c:pt>
                <c:pt idx="3">
                  <c:v>19920567</c:v>
                </c:pt>
                <c:pt idx="4">
                  <c:v>19944400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53344"/>
        <c:axId val="1381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53344"/>
        <c:axId val="138159616"/>
      </c:lineChart>
      <c:dateAx>
        <c:axId val="13815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159616"/>
        <c:crosses val="autoZero"/>
        <c:auto val="1"/>
        <c:lblOffset val="100"/>
        <c:baseTimeUnit val="years"/>
      </c:dateAx>
      <c:valAx>
        <c:axId val="1381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38153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18.399999999999999</c:v>
                </c:pt>
                <c:pt idx="1">
                  <c:v>18</c:v>
                </c:pt>
                <c:pt idx="2">
                  <c:v>21.3</c:v>
                </c:pt>
                <c:pt idx="3">
                  <c:v>22.4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98016"/>
        <c:axId val="13834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98016"/>
        <c:axId val="138347648"/>
      </c:lineChart>
      <c:dateAx>
        <c:axId val="1381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47648"/>
        <c:crosses val="autoZero"/>
        <c:auto val="1"/>
        <c:lblOffset val="100"/>
        <c:baseTimeUnit val="years"/>
      </c:dateAx>
      <c:valAx>
        <c:axId val="13834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19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70.5</c:v>
                </c:pt>
                <c:pt idx="2">
                  <c:v>79.3</c:v>
                </c:pt>
                <c:pt idx="3">
                  <c:v>82.5</c:v>
                </c:pt>
                <c:pt idx="4">
                  <c:v>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31104"/>
        <c:axId val="1384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1104"/>
        <c:axId val="138441472"/>
      </c:lineChart>
      <c:dateAx>
        <c:axId val="13843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41472"/>
        <c:crosses val="autoZero"/>
        <c:auto val="1"/>
        <c:lblOffset val="100"/>
        <c:baseTimeUnit val="years"/>
      </c:dateAx>
      <c:valAx>
        <c:axId val="13844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843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DI1" zoomScale="70" zoomScaleNormal="70" zoomScaleSheetLayoutView="70" workbookViewId="0">
      <selection activeCell="HV8" sqref="HV8"/>
    </sheetView>
  </sheetViews>
  <sheetFormatPr defaultColWidth="2.625" defaultRowHeight="13.5" x14ac:dyDescent="0.1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80" t="str">
        <f>データ!H6</f>
        <v>青森県大鰐町　大鰐病院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 x14ac:dyDescent="0.15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146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60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6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84">
        <f>データ!U6</f>
        <v>10060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5118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１３：１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35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 x14ac:dyDescent="0.15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 x14ac:dyDescent="0.15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143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 x14ac:dyDescent="0.15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 x14ac:dyDescent="0.15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 x14ac:dyDescent="0.15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 x14ac:dyDescent="0.15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 x14ac:dyDescent="0.15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 x14ac:dyDescent="0.15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 x14ac:dyDescent="0.15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 x14ac:dyDescent="0.15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 x14ac:dyDescent="0.15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 x14ac:dyDescent="0.15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 x14ac:dyDescent="0.15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 x14ac:dyDescent="0.15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 x14ac:dyDescent="0.15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 x14ac:dyDescent="0.15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144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 x14ac:dyDescent="0.15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 x14ac:dyDescent="0.15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 x14ac:dyDescent="0.15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97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99.6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94.1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102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102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83.9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77.599999999999994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70.5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67.099999999999994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64.099999999999994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151.1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163.6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217.4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233.2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250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65.099999999999994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62.7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55.5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45.6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40.799999999999997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 x14ac:dyDescent="0.15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98.1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97.7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98.5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98.4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83.2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82.5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79.7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79.599999999999994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77.900000000000006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99.5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91.2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94.9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101.2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107.2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69.2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68.599999999999994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67.400000000000006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66.599999999999994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66.8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 x14ac:dyDescent="0.15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 x14ac:dyDescent="0.15">
      <c r="A36" s="2"/>
      <c r="B36" s="26"/>
      <c r="C36" s="27"/>
      <c r="D36" s="6"/>
      <c r="E36" s="129" t="s">
        <v>39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6"/>
      <c r="CQ36" s="6"/>
      <c r="CR36" s="6"/>
      <c r="CS36" s="129" t="s">
        <v>40</v>
      </c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27"/>
      <c r="GE36" s="27"/>
      <c r="GF36" s="27"/>
      <c r="GG36" s="129" t="s">
        <v>41</v>
      </c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6"/>
      <c r="JS36" s="6"/>
      <c r="JT36" s="6"/>
      <c r="JU36" s="129" t="s">
        <v>42</v>
      </c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  <c r="MR36" s="129"/>
      <c r="MS36" s="129"/>
      <c r="MT36" s="129"/>
      <c r="MU36" s="129"/>
      <c r="MV36" s="129"/>
      <c r="MW36" s="129"/>
      <c r="MX36" s="129"/>
      <c r="MY36" s="129"/>
      <c r="MZ36" s="129"/>
      <c r="NA36" s="129"/>
      <c r="NB36" s="129"/>
      <c r="NC36" s="129"/>
      <c r="ND36" s="129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 x14ac:dyDescent="0.15">
      <c r="A37" s="2"/>
      <c r="B37" s="26"/>
      <c r="C37" s="27"/>
      <c r="D37" s="6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6"/>
      <c r="CQ37" s="6"/>
      <c r="CR37" s="6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27"/>
      <c r="GE37" s="27"/>
      <c r="GF37" s="27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6"/>
      <c r="JS37" s="6"/>
      <c r="JT37" s="6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 x14ac:dyDescent="0.15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 x14ac:dyDescent="0.15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 x14ac:dyDescent="0.15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 x14ac:dyDescent="0.15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 x14ac:dyDescent="0.15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 x14ac:dyDescent="0.15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 x14ac:dyDescent="0.15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 x14ac:dyDescent="0.15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 x14ac:dyDescent="0.15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 x14ac:dyDescent="0.15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 x14ac:dyDescent="0.15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 x14ac:dyDescent="0.15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142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 x14ac:dyDescent="0.15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 x14ac:dyDescent="0.15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 x14ac:dyDescent="0.15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 x14ac:dyDescent="0.15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 x14ac:dyDescent="0.15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 x14ac:dyDescent="0.15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6">
        <f>データ!BZ7</f>
        <v>26276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データ!CA7</f>
        <v>26462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データ!CB7</f>
        <v>27411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データ!CC7</f>
        <v>27299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データ!CD7</f>
        <v>26702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6">
        <f>データ!CK7</f>
        <v>5836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データ!CL7</f>
        <v>5813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データ!CM7</f>
        <v>6002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データ!CN7</f>
        <v>6064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データ!CO7</f>
        <v>5894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63.9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70.5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79.3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82.5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88.3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18.399999999999999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18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21.3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22.4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19.600000000000001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 x14ac:dyDescent="0.15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6">
        <f>データ!CE7</f>
        <v>23061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データ!CF7</f>
        <v>23475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データ!CG7</f>
        <v>23857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データ!CH7</f>
        <v>24371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データ!CI7</f>
        <v>24882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6">
        <f>データ!CP7</f>
        <v>8338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データ!CQ7</f>
        <v>8603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データ!CR7</f>
        <v>8471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データ!CS7</f>
        <v>8736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データ!CT7</f>
        <v>8797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64.7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67.5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67.5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69.5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19.600000000000001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19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17.899999999999999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17.899999999999999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17.399999999999999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 x14ac:dyDescent="0.15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 x14ac:dyDescent="0.15">
      <c r="A58" s="2"/>
      <c r="B58" s="26"/>
      <c r="C58" s="27"/>
      <c r="D58" s="6"/>
      <c r="E58" s="129" t="s">
        <v>44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6"/>
      <c r="CQ58" s="6"/>
      <c r="CR58" s="6"/>
      <c r="CS58" s="129" t="s">
        <v>45</v>
      </c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27"/>
      <c r="GE58" s="27"/>
      <c r="GF58" s="27"/>
      <c r="GG58" s="129" t="s">
        <v>46</v>
      </c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  <c r="IO58" s="129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129"/>
      <c r="JA58" s="129"/>
      <c r="JB58" s="129"/>
      <c r="JC58" s="129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29"/>
      <c r="JO58" s="129"/>
      <c r="JP58" s="129"/>
      <c r="JQ58" s="129"/>
      <c r="JR58" s="6"/>
      <c r="JS58" s="6"/>
      <c r="JT58" s="6"/>
      <c r="JU58" s="129" t="s">
        <v>47</v>
      </c>
      <c r="JV58" s="129"/>
      <c r="JW58" s="129"/>
      <c r="JX58" s="129"/>
      <c r="JY58" s="129"/>
      <c r="JZ58" s="129"/>
      <c r="KA58" s="129"/>
      <c r="KB58" s="129"/>
      <c r="KC58" s="129"/>
      <c r="KD58" s="129"/>
      <c r="KE58" s="129"/>
      <c r="KF58" s="129"/>
      <c r="KG58" s="129"/>
      <c r="KH58" s="129"/>
      <c r="KI58" s="129"/>
      <c r="KJ58" s="129"/>
      <c r="KK58" s="129"/>
      <c r="KL58" s="129"/>
      <c r="KM58" s="129"/>
      <c r="KN58" s="129"/>
      <c r="KO58" s="129"/>
      <c r="KP58" s="129"/>
      <c r="KQ58" s="129"/>
      <c r="KR58" s="129"/>
      <c r="KS58" s="129"/>
      <c r="KT58" s="129"/>
      <c r="KU58" s="129"/>
      <c r="KV58" s="129"/>
      <c r="KW58" s="129"/>
      <c r="KX58" s="129"/>
      <c r="KY58" s="129"/>
      <c r="KZ58" s="129"/>
      <c r="LA58" s="129"/>
      <c r="LB58" s="129"/>
      <c r="LC58" s="129"/>
      <c r="LD58" s="129"/>
      <c r="LE58" s="129"/>
      <c r="LF58" s="129"/>
      <c r="LG58" s="129"/>
      <c r="LH58" s="129"/>
      <c r="LI58" s="129"/>
      <c r="LJ58" s="129"/>
      <c r="LK58" s="129"/>
      <c r="LL58" s="129"/>
      <c r="LM58" s="129"/>
      <c r="LN58" s="129"/>
      <c r="LO58" s="129"/>
      <c r="LP58" s="129"/>
      <c r="LQ58" s="129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  <c r="MN58" s="129"/>
      <c r="MO58" s="129"/>
      <c r="MP58" s="129"/>
      <c r="MQ58" s="129"/>
      <c r="MR58" s="129"/>
      <c r="MS58" s="129"/>
      <c r="MT58" s="129"/>
      <c r="MU58" s="129"/>
      <c r="MV58" s="129"/>
      <c r="MW58" s="129"/>
      <c r="MX58" s="129"/>
      <c r="MY58" s="129"/>
      <c r="MZ58" s="129"/>
      <c r="NA58" s="129"/>
      <c r="NB58" s="129"/>
      <c r="NC58" s="129"/>
      <c r="ND58" s="129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 x14ac:dyDescent="0.15">
      <c r="A59" s="2"/>
      <c r="B59" s="26"/>
      <c r="C59" s="27"/>
      <c r="D59" s="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6"/>
      <c r="CQ59" s="6"/>
      <c r="CR59" s="6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27"/>
      <c r="GE59" s="27"/>
      <c r="GF59" s="27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  <c r="IM59" s="129"/>
      <c r="IN59" s="129"/>
      <c r="IO59" s="129"/>
      <c r="IP59" s="129"/>
      <c r="IQ59" s="129"/>
      <c r="IR59" s="129"/>
      <c r="IS59" s="129"/>
      <c r="IT59" s="129"/>
      <c r="IU59" s="129"/>
      <c r="IV59" s="129"/>
      <c r="IW59" s="129"/>
      <c r="IX59" s="129"/>
      <c r="IY59" s="129"/>
      <c r="IZ59" s="129"/>
      <c r="JA59" s="129"/>
      <c r="JB59" s="129"/>
      <c r="JC59" s="129"/>
      <c r="JD59" s="129"/>
      <c r="JE59" s="129"/>
      <c r="JF59" s="129"/>
      <c r="JG59" s="129"/>
      <c r="JH59" s="129"/>
      <c r="JI59" s="129"/>
      <c r="JJ59" s="129"/>
      <c r="JK59" s="129"/>
      <c r="JL59" s="129"/>
      <c r="JM59" s="129"/>
      <c r="JN59" s="129"/>
      <c r="JO59" s="129"/>
      <c r="JP59" s="129"/>
      <c r="JQ59" s="129"/>
      <c r="JR59" s="6"/>
      <c r="JS59" s="6"/>
      <c r="JT59" s="6"/>
      <c r="JU59" s="129"/>
      <c r="JV59" s="129"/>
      <c r="JW59" s="129"/>
      <c r="JX59" s="129"/>
      <c r="JY59" s="129"/>
      <c r="JZ59" s="129"/>
      <c r="KA59" s="129"/>
      <c r="KB59" s="129"/>
      <c r="KC59" s="129"/>
      <c r="KD59" s="129"/>
      <c r="KE59" s="129"/>
      <c r="KF59" s="129"/>
      <c r="KG59" s="129"/>
      <c r="KH59" s="129"/>
      <c r="KI59" s="129"/>
      <c r="KJ59" s="129"/>
      <c r="KK59" s="129"/>
      <c r="KL59" s="129"/>
      <c r="KM59" s="129"/>
      <c r="KN59" s="129"/>
      <c r="KO59" s="129"/>
      <c r="KP59" s="129"/>
      <c r="KQ59" s="129"/>
      <c r="KR59" s="129"/>
      <c r="KS59" s="129"/>
      <c r="KT59" s="129"/>
      <c r="KU59" s="129"/>
      <c r="KV59" s="129"/>
      <c r="KW59" s="129"/>
      <c r="KX59" s="129"/>
      <c r="KY59" s="129"/>
      <c r="KZ59" s="129"/>
      <c r="LA59" s="129"/>
      <c r="LB59" s="129"/>
      <c r="LC59" s="129"/>
      <c r="LD59" s="129"/>
      <c r="LE59" s="129"/>
      <c r="LF59" s="129"/>
      <c r="LG59" s="129"/>
      <c r="LH59" s="129"/>
      <c r="LI59" s="129"/>
      <c r="LJ59" s="129"/>
      <c r="LK59" s="129"/>
      <c r="LL59" s="129"/>
      <c r="LM59" s="129"/>
      <c r="LN59" s="129"/>
      <c r="LO59" s="129"/>
      <c r="LP59" s="129"/>
      <c r="LQ59" s="129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  <c r="MN59" s="129"/>
      <c r="MO59" s="129"/>
      <c r="MP59" s="129"/>
      <c r="MQ59" s="129"/>
      <c r="MR59" s="129"/>
      <c r="MS59" s="129"/>
      <c r="MT59" s="129"/>
      <c r="MU59" s="129"/>
      <c r="MV59" s="129"/>
      <c r="MW59" s="129"/>
      <c r="MX59" s="129"/>
      <c r="MY59" s="129"/>
      <c r="MZ59" s="129"/>
      <c r="NA59" s="129"/>
      <c r="NB59" s="129"/>
      <c r="NC59" s="129"/>
      <c r="ND59" s="129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 x14ac:dyDescent="0.15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 x14ac:dyDescent="0.15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 x14ac:dyDescent="0.15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 x14ac:dyDescent="0.15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 x14ac:dyDescent="0.15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 x14ac:dyDescent="0.15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15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15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145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 x14ac:dyDescent="0.15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 x14ac:dyDescent="0.15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 x14ac:dyDescent="0.15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 x14ac:dyDescent="0.15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 x14ac:dyDescent="0.15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 x14ac:dyDescent="0.15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 x14ac:dyDescent="0.15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 x14ac:dyDescent="0.15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 x14ac:dyDescent="0.15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 x14ac:dyDescent="0.15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 x14ac:dyDescent="0.15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76.7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78.3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77.400000000000006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78.7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82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66.599999999999994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68.400000000000006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63.9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68.5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74.900000000000006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18471433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18630567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19395750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19920567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19944400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 x14ac:dyDescent="0.15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43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43.9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52.4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52.6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54.2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60.6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59.1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68.900000000000006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68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70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33688486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34462126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34878088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36094355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36941419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 x14ac:dyDescent="0.15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 x14ac:dyDescent="0.15">
      <c r="A82" s="2"/>
      <c r="B82" s="26"/>
      <c r="C82" s="27"/>
      <c r="D82" s="6"/>
      <c r="E82" s="6"/>
      <c r="F82" s="129" t="s">
        <v>50</v>
      </c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9" t="s">
        <v>52</v>
      </c>
      <c r="IV82" s="129"/>
      <c r="IW82" s="129"/>
      <c r="IX82" s="129"/>
      <c r="IY82" s="129"/>
      <c r="IZ82" s="129"/>
      <c r="JA82" s="129"/>
      <c r="JB82" s="129"/>
      <c r="JC82" s="129"/>
      <c r="JD82" s="129"/>
      <c r="JE82" s="129"/>
      <c r="JF82" s="129"/>
      <c r="JG82" s="129"/>
      <c r="JH82" s="129"/>
      <c r="JI82" s="129"/>
      <c r="JJ82" s="129"/>
      <c r="JK82" s="129"/>
      <c r="JL82" s="129"/>
      <c r="JM82" s="129"/>
      <c r="JN82" s="129"/>
      <c r="JO82" s="129"/>
      <c r="JP82" s="129"/>
      <c r="JQ82" s="129"/>
      <c r="JR82" s="129"/>
      <c r="JS82" s="129"/>
      <c r="JT82" s="129"/>
      <c r="JU82" s="129"/>
      <c r="JV82" s="129"/>
      <c r="JW82" s="129"/>
      <c r="JX82" s="129"/>
      <c r="JY82" s="129"/>
      <c r="JZ82" s="129"/>
      <c r="KA82" s="129"/>
      <c r="KB82" s="129"/>
      <c r="KC82" s="129"/>
      <c r="KD82" s="129"/>
      <c r="KE82" s="129"/>
      <c r="KF82" s="129"/>
      <c r="KG82" s="129"/>
      <c r="KH82" s="129"/>
      <c r="KI82" s="129"/>
      <c r="KJ82" s="129"/>
      <c r="KK82" s="129"/>
      <c r="KL82" s="129"/>
      <c r="KM82" s="129"/>
      <c r="KN82" s="129"/>
      <c r="KO82" s="129"/>
      <c r="KP82" s="129"/>
      <c r="KQ82" s="129"/>
      <c r="KR82" s="129"/>
      <c r="KS82" s="129"/>
      <c r="KT82" s="129"/>
      <c r="KU82" s="129"/>
      <c r="KV82" s="129"/>
      <c r="KW82" s="129"/>
      <c r="KX82" s="129"/>
      <c r="KY82" s="129"/>
      <c r="KZ82" s="129"/>
      <c r="LA82" s="129"/>
      <c r="LB82" s="129"/>
      <c r="LC82" s="129"/>
      <c r="LD82" s="129"/>
      <c r="LE82" s="129"/>
      <c r="LF82" s="129"/>
      <c r="LG82" s="129"/>
      <c r="LH82" s="129"/>
      <c r="LI82" s="129"/>
      <c r="LJ82" s="129"/>
      <c r="LK82" s="129"/>
      <c r="LL82" s="129"/>
      <c r="LM82" s="129"/>
      <c r="LN82" s="129"/>
      <c r="LO82" s="129"/>
      <c r="LP82" s="129"/>
      <c r="LQ82" s="129"/>
      <c r="LR82" s="129"/>
      <c r="LS82" s="129"/>
      <c r="LT82" s="129"/>
      <c r="LU82" s="129"/>
      <c r="LV82" s="129"/>
      <c r="LW82" s="129"/>
      <c r="LX82" s="129"/>
      <c r="LY82" s="129"/>
      <c r="LZ82" s="129"/>
      <c r="MA82" s="129"/>
      <c r="MB82" s="129"/>
      <c r="MC82" s="129"/>
      <c r="MD82" s="129"/>
      <c r="ME82" s="129"/>
      <c r="MF82" s="129"/>
      <c r="MG82" s="129"/>
      <c r="MH82" s="129"/>
      <c r="MI82" s="129"/>
      <c r="MJ82" s="129"/>
      <c r="MK82" s="129"/>
      <c r="ML82" s="129"/>
      <c r="MM82" s="129"/>
      <c r="MN82" s="129"/>
      <c r="MO82" s="129"/>
      <c r="MP82" s="129"/>
      <c r="MQ82" s="129"/>
      <c r="MR82" s="129"/>
      <c r="MS82" s="129"/>
      <c r="MT82" s="129"/>
      <c r="MU82" s="129"/>
      <c r="MV82" s="129"/>
      <c r="MW82" s="129"/>
      <c r="MX82" s="129"/>
      <c r="MY82" s="129"/>
      <c r="MZ82" s="129"/>
      <c r="NA82" s="129"/>
      <c r="NB82" s="129"/>
      <c r="NC82" s="129"/>
      <c r="ND82" s="129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 x14ac:dyDescent="0.15">
      <c r="A83" s="2"/>
      <c r="B83" s="26"/>
      <c r="C83" s="27"/>
      <c r="D83" s="6"/>
      <c r="E83" s="6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9"/>
      <c r="IV83" s="129"/>
      <c r="IW83" s="129"/>
      <c r="IX83" s="129"/>
      <c r="IY83" s="129"/>
      <c r="IZ83" s="129"/>
      <c r="JA83" s="129"/>
      <c r="JB83" s="129"/>
      <c r="JC83" s="129"/>
      <c r="JD83" s="129"/>
      <c r="JE83" s="129"/>
      <c r="JF83" s="129"/>
      <c r="JG83" s="129"/>
      <c r="JH83" s="129"/>
      <c r="JI83" s="129"/>
      <c r="JJ83" s="129"/>
      <c r="JK83" s="129"/>
      <c r="JL83" s="129"/>
      <c r="JM83" s="129"/>
      <c r="JN83" s="129"/>
      <c r="JO83" s="129"/>
      <c r="JP83" s="129"/>
      <c r="JQ83" s="129"/>
      <c r="JR83" s="129"/>
      <c r="JS83" s="129"/>
      <c r="JT83" s="129"/>
      <c r="JU83" s="129"/>
      <c r="JV83" s="129"/>
      <c r="JW83" s="129"/>
      <c r="JX83" s="129"/>
      <c r="JY83" s="129"/>
      <c r="JZ83" s="129"/>
      <c r="KA83" s="129"/>
      <c r="KB83" s="129"/>
      <c r="KC83" s="129"/>
      <c r="KD83" s="129"/>
      <c r="KE83" s="129"/>
      <c r="KF83" s="129"/>
      <c r="KG83" s="129"/>
      <c r="KH83" s="129"/>
      <c r="KI83" s="129"/>
      <c r="KJ83" s="129"/>
      <c r="KK83" s="129"/>
      <c r="KL83" s="129"/>
      <c r="KM83" s="129"/>
      <c r="KN83" s="129"/>
      <c r="KO83" s="129"/>
      <c r="KP83" s="129"/>
      <c r="KQ83" s="129"/>
      <c r="KR83" s="129"/>
      <c r="KS83" s="129"/>
      <c r="KT83" s="129"/>
      <c r="KU83" s="129"/>
      <c r="KV83" s="129"/>
      <c r="KW83" s="129"/>
      <c r="KX83" s="129"/>
      <c r="KY83" s="129"/>
      <c r="KZ83" s="129"/>
      <c r="LA83" s="129"/>
      <c r="LB83" s="129"/>
      <c r="LC83" s="129"/>
      <c r="LD83" s="129"/>
      <c r="LE83" s="129"/>
      <c r="LF83" s="129"/>
      <c r="LG83" s="129"/>
      <c r="LH83" s="129"/>
      <c r="LI83" s="129"/>
      <c r="LJ83" s="129"/>
      <c r="LK83" s="129"/>
      <c r="LL83" s="129"/>
      <c r="LM83" s="129"/>
      <c r="LN83" s="129"/>
      <c r="LO83" s="129"/>
      <c r="LP83" s="129"/>
      <c r="LQ83" s="129"/>
      <c r="LR83" s="129"/>
      <c r="LS83" s="129"/>
      <c r="LT83" s="129"/>
      <c r="LU83" s="129"/>
      <c r="LV83" s="129"/>
      <c r="LW83" s="129"/>
      <c r="LX83" s="129"/>
      <c r="LY83" s="129"/>
      <c r="LZ83" s="129"/>
      <c r="MA83" s="129"/>
      <c r="MB83" s="129"/>
      <c r="MC83" s="129"/>
      <c r="MD83" s="129"/>
      <c r="ME83" s="129"/>
      <c r="MF83" s="129"/>
      <c r="MG83" s="129"/>
      <c r="MH83" s="129"/>
      <c r="MI83" s="129"/>
      <c r="MJ83" s="129"/>
      <c r="MK83" s="129"/>
      <c r="ML83" s="129"/>
      <c r="MM83" s="129"/>
      <c r="MN83" s="129"/>
      <c r="MO83" s="129"/>
      <c r="MP83" s="129"/>
      <c r="MQ83" s="129"/>
      <c r="MR83" s="129"/>
      <c r="MS83" s="129"/>
      <c r="MT83" s="129"/>
      <c r="MU83" s="129"/>
      <c r="MV83" s="129"/>
      <c r="MW83" s="129"/>
      <c r="MX83" s="129"/>
      <c r="MY83" s="129"/>
      <c r="MZ83" s="129"/>
      <c r="NA83" s="129"/>
      <c r="NB83" s="129"/>
      <c r="NC83" s="129"/>
      <c r="ND83" s="129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 x14ac:dyDescent="0.15">
      <c r="B85" s="3" t="s">
        <v>53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 x14ac:dyDescent="0.1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 x14ac:dyDescent="0.15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 x14ac:dyDescent="0.15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 x14ac:dyDescent="0.15">
      <c r="A6" s="48" t="s">
        <v>121</v>
      </c>
      <c r="B6" s="63">
        <f>B8</f>
        <v>2016</v>
      </c>
      <c r="C6" s="63">
        <f t="shared" ref="C6:M6" si="2">C8</f>
        <v>23621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青森県大鰐町　大鰐病院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6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</v>
      </c>
      <c r="U6" s="64">
        <f>U8</f>
        <v>10060</v>
      </c>
      <c r="V6" s="64">
        <f>V8</f>
        <v>5118</v>
      </c>
      <c r="W6" s="63" t="str">
        <f>W8</f>
        <v>第２種該当</v>
      </c>
      <c r="X6" s="63" t="str">
        <f t="shared" si="3"/>
        <v>１３：１</v>
      </c>
      <c r="Y6" s="64">
        <f t="shared" si="3"/>
        <v>60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60</v>
      </c>
      <c r="AE6" s="64">
        <f t="shared" si="3"/>
        <v>35</v>
      </c>
      <c r="AF6" s="64" t="str">
        <f t="shared" si="3"/>
        <v>-</v>
      </c>
      <c r="AG6" s="64">
        <f t="shared" si="3"/>
        <v>35</v>
      </c>
      <c r="AH6" s="65">
        <f>IF(AH8="-",NA(),AH8)</f>
        <v>97</v>
      </c>
      <c r="AI6" s="65">
        <f t="shared" ref="AI6:AQ6" si="4">IF(AI8="-",NA(),AI8)</f>
        <v>99.6</v>
      </c>
      <c r="AJ6" s="65">
        <f t="shared" si="4"/>
        <v>94.1</v>
      </c>
      <c r="AK6" s="65">
        <f t="shared" si="4"/>
        <v>102</v>
      </c>
      <c r="AL6" s="65">
        <f t="shared" si="4"/>
        <v>102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83.9</v>
      </c>
      <c r="AT6" s="65">
        <f t="shared" ref="AT6:BB6" si="5">IF(AT8="-",NA(),AT8)</f>
        <v>77.599999999999994</v>
      </c>
      <c r="AU6" s="65">
        <f t="shared" si="5"/>
        <v>70.5</v>
      </c>
      <c r="AV6" s="65">
        <f t="shared" si="5"/>
        <v>67.099999999999994</v>
      </c>
      <c r="AW6" s="65">
        <f t="shared" si="5"/>
        <v>64.099999999999994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>
        <f>IF(BD8="-",NA(),BD8)</f>
        <v>151.1</v>
      </c>
      <c r="BE6" s="65">
        <f t="shared" ref="BE6:BM6" si="6">IF(BE8="-",NA(),BE8)</f>
        <v>163.6</v>
      </c>
      <c r="BF6" s="65">
        <f t="shared" si="6"/>
        <v>217.4</v>
      </c>
      <c r="BG6" s="65">
        <f t="shared" si="6"/>
        <v>233.2</v>
      </c>
      <c r="BH6" s="65">
        <f t="shared" si="6"/>
        <v>250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65.099999999999994</v>
      </c>
      <c r="BP6" s="65">
        <f t="shared" ref="BP6:BX6" si="7">IF(BP8="-",NA(),BP8)</f>
        <v>62.7</v>
      </c>
      <c r="BQ6" s="65">
        <f t="shared" si="7"/>
        <v>55.5</v>
      </c>
      <c r="BR6" s="65">
        <f t="shared" si="7"/>
        <v>45.6</v>
      </c>
      <c r="BS6" s="65">
        <f t="shared" si="7"/>
        <v>40.799999999999997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26276</v>
      </c>
      <c r="CA6" s="66">
        <f t="shared" ref="CA6:CI6" si="8">IF(CA8="-",NA(),CA8)</f>
        <v>26462</v>
      </c>
      <c r="CB6" s="66">
        <f t="shared" si="8"/>
        <v>27411</v>
      </c>
      <c r="CC6" s="66">
        <f t="shared" si="8"/>
        <v>27299</v>
      </c>
      <c r="CD6" s="66">
        <f t="shared" si="8"/>
        <v>26702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5836</v>
      </c>
      <c r="CL6" s="66">
        <f t="shared" ref="CL6:CT6" si="9">IF(CL8="-",NA(),CL8)</f>
        <v>5813</v>
      </c>
      <c r="CM6" s="66">
        <f t="shared" si="9"/>
        <v>6002</v>
      </c>
      <c r="CN6" s="66">
        <f t="shared" si="9"/>
        <v>6064</v>
      </c>
      <c r="CO6" s="66">
        <f t="shared" si="9"/>
        <v>5894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63.9</v>
      </c>
      <c r="CW6" s="65">
        <f t="shared" ref="CW6:DE6" si="10">IF(CW8="-",NA(),CW8)</f>
        <v>70.5</v>
      </c>
      <c r="CX6" s="65">
        <f t="shared" si="10"/>
        <v>79.3</v>
      </c>
      <c r="CY6" s="65">
        <f t="shared" si="10"/>
        <v>82.5</v>
      </c>
      <c r="CZ6" s="65">
        <f t="shared" si="10"/>
        <v>88.3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18.399999999999999</v>
      </c>
      <c r="DH6" s="65">
        <f t="shared" ref="DH6:DP6" si="11">IF(DH8="-",NA(),DH8)</f>
        <v>18</v>
      </c>
      <c r="DI6" s="65">
        <f t="shared" si="11"/>
        <v>21.3</v>
      </c>
      <c r="DJ6" s="65">
        <f t="shared" si="11"/>
        <v>22.4</v>
      </c>
      <c r="DK6" s="65">
        <f t="shared" si="11"/>
        <v>19.600000000000001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76.7</v>
      </c>
      <c r="DS6" s="65">
        <f t="shared" ref="DS6:EA6" si="12">IF(DS8="-",NA(),DS8)</f>
        <v>78.3</v>
      </c>
      <c r="DT6" s="65">
        <f t="shared" si="12"/>
        <v>77.400000000000006</v>
      </c>
      <c r="DU6" s="65">
        <f t="shared" si="12"/>
        <v>78.7</v>
      </c>
      <c r="DV6" s="65">
        <f t="shared" si="12"/>
        <v>82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66.599999999999994</v>
      </c>
      <c r="ED6" s="65">
        <f t="shared" ref="ED6:EL6" si="13">IF(ED8="-",NA(),ED8)</f>
        <v>68.400000000000006</v>
      </c>
      <c r="EE6" s="65">
        <f t="shared" si="13"/>
        <v>63.9</v>
      </c>
      <c r="EF6" s="65">
        <f t="shared" si="13"/>
        <v>68.5</v>
      </c>
      <c r="EG6" s="65">
        <f t="shared" si="13"/>
        <v>74.900000000000006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18471433</v>
      </c>
      <c r="EO6" s="66">
        <f t="shared" ref="EO6:EW6" si="14">IF(EO8="-",NA(),EO8)</f>
        <v>18630567</v>
      </c>
      <c r="EP6" s="66">
        <f t="shared" si="14"/>
        <v>19395750</v>
      </c>
      <c r="EQ6" s="66">
        <f t="shared" si="14"/>
        <v>19920567</v>
      </c>
      <c r="ER6" s="66">
        <f t="shared" si="14"/>
        <v>19944400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 x14ac:dyDescent="0.15">
      <c r="A7" s="48" t="s">
        <v>122</v>
      </c>
      <c r="B7" s="63">
        <f t="shared" ref="B7:AG7" si="15">B8</f>
        <v>2016</v>
      </c>
      <c r="C7" s="63">
        <f t="shared" si="15"/>
        <v>23621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6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</v>
      </c>
      <c r="U7" s="64">
        <f>U8</f>
        <v>10060</v>
      </c>
      <c r="V7" s="64">
        <f>V8</f>
        <v>5118</v>
      </c>
      <c r="W7" s="63" t="str">
        <f>W8</f>
        <v>第２種該当</v>
      </c>
      <c r="X7" s="63" t="str">
        <f t="shared" si="15"/>
        <v>１３：１</v>
      </c>
      <c r="Y7" s="64">
        <f t="shared" si="15"/>
        <v>60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60</v>
      </c>
      <c r="AE7" s="64">
        <f t="shared" si="15"/>
        <v>35</v>
      </c>
      <c r="AF7" s="64" t="str">
        <f t="shared" si="15"/>
        <v>-</v>
      </c>
      <c r="AG7" s="64">
        <f t="shared" si="15"/>
        <v>35</v>
      </c>
      <c r="AH7" s="65">
        <f>AH8</f>
        <v>97</v>
      </c>
      <c r="AI7" s="65">
        <f t="shared" ref="AI7:AQ7" si="16">AI8</f>
        <v>99.6</v>
      </c>
      <c r="AJ7" s="65">
        <f t="shared" si="16"/>
        <v>94.1</v>
      </c>
      <c r="AK7" s="65">
        <f t="shared" si="16"/>
        <v>102</v>
      </c>
      <c r="AL7" s="65">
        <f t="shared" si="16"/>
        <v>102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83.9</v>
      </c>
      <c r="AT7" s="65">
        <f t="shared" ref="AT7:BB7" si="17">AT8</f>
        <v>77.599999999999994</v>
      </c>
      <c r="AU7" s="65">
        <f t="shared" si="17"/>
        <v>70.5</v>
      </c>
      <c r="AV7" s="65">
        <f t="shared" si="17"/>
        <v>67.099999999999994</v>
      </c>
      <c r="AW7" s="65">
        <f t="shared" si="17"/>
        <v>64.099999999999994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>
        <f>BD8</f>
        <v>151.1</v>
      </c>
      <c r="BE7" s="65">
        <f t="shared" ref="BE7:BM7" si="18">BE8</f>
        <v>163.6</v>
      </c>
      <c r="BF7" s="65">
        <f t="shared" si="18"/>
        <v>217.4</v>
      </c>
      <c r="BG7" s="65">
        <f t="shared" si="18"/>
        <v>233.2</v>
      </c>
      <c r="BH7" s="65">
        <f t="shared" si="18"/>
        <v>250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65.099999999999994</v>
      </c>
      <c r="BP7" s="65">
        <f t="shared" ref="BP7:BX7" si="19">BP8</f>
        <v>62.7</v>
      </c>
      <c r="BQ7" s="65">
        <f t="shared" si="19"/>
        <v>55.5</v>
      </c>
      <c r="BR7" s="65">
        <f t="shared" si="19"/>
        <v>45.6</v>
      </c>
      <c r="BS7" s="65">
        <f t="shared" si="19"/>
        <v>40.799999999999997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26276</v>
      </c>
      <c r="CA7" s="66">
        <f t="shared" ref="CA7:CI7" si="20">CA8</f>
        <v>26462</v>
      </c>
      <c r="CB7" s="66">
        <f t="shared" si="20"/>
        <v>27411</v>
      </c>
      <c r="CC7" s="66">
        <f t="shared" si="20"/>
        <v>27299</v>
      </c>
      <c r="CD7" s="66">
        <f t="shared" si="20"/>
        <v>26702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5836</v>
      </c>
      <c r="CL7" s="66">
        <f t="shared" ref="CL7:CT7" si="21">CL8</f>
        <v>5813</v>
      </c>
      <c r="CM7" s="66">
        <f t="shared" si="21"/>
        <v>6002</v>
      </c>
      <c r="CN7" s="66">
        <f t="shared" si="21"/>
        <v>6064</v>
      </c>
      <c r="CO7" s="66">
        <f t="shared" si="21"/>
        <v>5894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63.9</v>
      </c>
      <c r="CW7" s="65">
        <f t="shared" ref="CW7:DE7" si="22">CW8</f>
        <v>70.5</v>
      </c>
      <c r="CX7" s="65">
        <f t="shared" si="22"/>
        <v>79.3</v>
      </c>
      <c r="CY7" s="65">
        <f t="shared" si="22"/>
        <v>82.5</v>
      </c>
      <c r="CZ7" s="65">
        <f t="shared" si="22"/>
        <v>88.3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18.399999999999999</v>
      </c>
      <c r="DH7" s="65">
        <f t="shared" ref="DH7:DP7" si="23">DH8</f>
        <v>18</v>
      </c>
      <c r="DI7" s="65">
        <f t="shared" si="23"/>
        <v>21.3</v>
      </c>
      <c r="DJ7" s="65">
        <f t="shared" si="23"/>
        <v>22.4</v>
      </c>
      <c r="DK7" s="65">
        <f t="shared" si="23"/>
        <v>19.600000000000001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76.7</v>
      </c>
      <c r="DS7" s="65">
        <f t="shared" ref="DS7:EA7" si="24">DS8</f>
        <v>78.3</v>
      </c>
      <c r="DT7" s="65">
        <f t="shared" si="24"/>
        <v>77.400000000000006</v>
      </c>
      <c r="DU7" s="65">
        <f t="shared" si="24"/>
        <v>78.7</v>
      </c>
      <c r="DV7" s="65">
        <f t="shared" si="24"/>
        <v>82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66.599999999999994</v>
      </c>
      <c r="ED7" s="65">
        <f t="shared" ref="ED7:EL7" si="25">ED8</f>
        <v>68.400000000000006</v>
      </c>
      <c r="EE7" s="65">
        <f t="shared" si="25"/>
        <v>63.9</v>
      </c>
      <c r="EF7" s="65">
        <f t="shared" si="25"/>
        <v>68.5</v>
      </c>
      <c r="EG7" s="65">
        <f t="shared" si="25"/>
        <v>74.900000000000006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18471433</v>
      </c>
      <c r="EO7" s="66">
        <f t="shared" ref="EO7:EW7" si="26">EO8</f>
        <v>18630567</v>
      </c>
      <c r="EP7" s="66">
        <f t="shared" si="26"/>
        <v>19395750</v>
      </c>
      <c r="EQ7" s="66">
        <f t="shared" si="26"/>
        <v>19920567</v>
      </c>
      <c r="ER7" s="66">
        <f t="shared" si="26"/>
        <v>19944400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 x14ac:dyDescent="0.15">
      <c r="A8" s="48"/>
      <c r="B8" s="68">
        <v>2016</v>
      </c>
      <c r="C8" s="68">
        <v>23621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6</v>
      </c>
      <c r="R8" s="68" t="s">
        <v>131</v>
      </c>
      <c r="S8" s="68" t="s">
        <v>132</v>
      </c>
      <c r="T8" s="68" t="s">
        <v>133</v>
      </c>
      <c r="U8" s="69">
        <v>10060</v>
      </c>
      <c r="V8" s="69">
        <v>5118</v>
      </c>
      <c r="W8" s="68" t="s">
        <v>134</v>
      </c>
      <c r="X8" s="70" t="s">
        <v>135</v>
      </c>
      <c r="Y8" s="69">
        <v>60</v>
      </c>
      <c r="Z8" s="69" t="s">
        <v>131</v>
      </c>
      <c r="AA8" s="69" t="s">
        <v>131</v>
      </c>
      <c r="AB8" s="69" t="s">
        <v>131</v>
      </c>
      <c r="AC8" s="69" t="s">
        <v>131</v>
      </c>
      <c r="AD8" s="69">
        <v>60</v>
      </c>
      <c r="AE8" s="69">
        <v>35</v>
      </c>
      <c r="AF8" s="69" t="s">
        <v>131</v>
      </c>
      <c r="AG8" s="69">
        <v>35</v>
      </c>
      <c r="AH8" s="71">
        <v>97</v>
      </c>
      <c r="AI8" s="71">
        <v>99.6</v>
      </c>
      <c r="AJ8" s="71">
        <v>94.1</v>
      </c>
      <c r="AK8" s="71">
        <v>102</v>
      </c>
      <c r="AL8" s="71">
        <v>102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83.9</v>
      </c>
      <c r="AT8" s="71">
        <v>77.599999999999994</v>
      </c>
      <c r="AU8" s="71">
        <v>70.5</v>
      </c>
      <c r="AV8" s="71">
        <v>67.099999999999994</v>
      </c>
      <c r="AW8" s="71">
        <v>64.099999999999994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>
        <v>151.1</v>
      </c>
      <c r="BE8" s="72">
        <v>163.6</v>
      </c>
      <c r="BF8" s="72">
        <v>217.4</v>
      </c>
      <c r="BG8" s="72">
        <v>233.2</v>
      </c>
      <c r="BH8" s="72">
        <v>250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65.099999999999994</v>
      </c>
      <c r="BP8" s="71">
        <v>62.7</v>
      </c>
      <c r="BQ8" s="71">
        <v>55.5</v>
      </c>
      <c r="BR8" s="71">
        <v>45.6</v>
      </c>
      <c r="BS8" s="71">
        <v>40.799999999999997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26276</v>
      </c>
      <c r="CA8" s="72">
        <v>26462</v>
      </c>
      <c r="CB8" s="72">
        <v>27411</v>
      </c>
      <c r="CC8" s="72">
        <v>27299</v>
      </c>
      <c r="CD8" s="72">
        <v>26702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5836</v>
      </c>
      <c r="CL8" s="72">
        <v>5813</v>
      </c>
      <c r="CM8" s="72">
        <v>6002</v>
      </c>
      <c r="CN8" s="72">
        <v>6064</v>
      </c>
      <c r="CO8" s="72">
        <v>5894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63.9</v>
      </c>
      <c r="CW8" s="72">
        <v>70.5</v>
      </c>
      <c r="CX8" s="72">
        <v>79.3</v>
      </c>
      <c r="CY8" s="72">
        <v>82.5</v>
      </c>
      <c r="CZ8" s="72">
        <v>88.3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18.399999999999999</v>
      </c>
      <c r="DH8" s="72">
        <v>18</v>
      </c>
      <c r="DI8" s="72">
        <v>21.3</v>
      </c>
      <c r="DJ8" s="72">
        <v>22.4</v>
      </c>
      <c r="DK8" s="72">
        <v>19.600000000000001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76.7</v>
      </c>
      <c r="DS8" s="71">
        <v>78.3</v>
      </c>
      <c r="DT8" s="71">
        <v>77.400000000000006</v>
      </c>
      <c r="DU8" s="71">
        <v>78.7</v>
      </c>
      <c r="DV8" s="71">
        <v>82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66.599999999999994</v>
      </c>
      <c r="ED8" s="71">
        <v>68.400000000000006</v>
      </c>
      <c r="EE8" s="71">
        <v>63.9</v>
      </c>
      <c r="EF8" s="71">
        <v>68.5</v>
      </c>
      <c r="EG8" s="71">
        <v>74.900000000000006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18471433</v>
      </c>
      <c r="EO8" s="72">
        <v>18630567</v>
      </c>
      <c r="EP8" s="72">
        <v>19395750</v>
      </c>
      <c r="EQ8" s="72">
        <v>19920567</v>
      </c>
      <c r="ER8" s="72">
        <v>19944400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2018-10-12T02:55:11Z</cp:lastPrinted>
  <dcterms:created xsi:type="dcterms:W3CDTF">2018-09-27T00:33:01Z</dcterms:created>
  <dcterms:modified xsi:type="dcterms:W3CDTF">2018-10-15T07:44:28Z</dcterms:modified>
  <cp:category/>
</cp:coreProperties>
</file>