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300_理財\314 病院事業\19_経営比較分析表\H30\05_【H29決算】市町村→県\18_つがる西北五広域連合\"/>
    </mc:Choice>
  </mc:AlternateContent>
  <workbookProtection workbookAlgorithmName="SHA-512" workbookHashValue="ljeBpX8Jshtl33cyAiRPeuLBod0Maj0mNQhPRYmNVTVkpXUbw4/+u4Flosojlf3yo5ixrm7wQp4ZBLaUjIp26w==" workbookSaltValue="zYKiXeoOFC3IY25ySvRfNQ==" workbookSpinCount="100000" lockStructure="1"/>
  <bookViews>
    <workbookView xWindow="0" yWindow="0" windowWidth="28800" windowHeight="118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FL54" i="4"/>
  <c r="FL32" i="4"/>
  <c r="HM78" i="4"/>
  <c r="MN54" i="4"/>
  <c r="CS78" i="4"/>
  <c r="BX54" i="4"/>
  <c r="BX32" i="4"/>
  <c r="C11" i="5"/>
  <c r="D11" i="5"/>
  <c r="E11" i="5"/>
  <c r="B11" i="5"/>
  <c r="FH78" i="4" l="1"/>
  <c r="DS54" i="4"/>
  <c r="DS32" i="4"/>
  <c r="AE54" i="4"/>
  <c r="AE32" i="4"/>
  <c r="AN78" i="4"/>
  <c r="KU54" i="4"/>
  <c r="KU32" i="4"/>
  <c r="KC78" i="4"/>
  <c r="HG54" i="4"/>
  <c r="HG32" i="4"/>
  <c r="JJ78" i="4"/>
  <c r="GR54" i="4"/>
  <c r="GR32" i="4"/>
  <c r="EO78" i="4"/>
  <c r="KF32" i="4"/>
  <c r="DD54" i="4"/>
  <c r="DD32" i="4"/>
  <c r="U78" i="4"/>
  <c r="P54" i="4"/>
  <c r="P32" i="4"/>
  <c r="KF54" i="4"/>
  <c r="BI32" i="4"/>
  <c r="LY54" i="4"/>
  <c r="LY32" i="4"/>
  <c r="IK32" i="4"/>
  <c r="BI54" i="4"/>
  <c r="LO78" i="4"/>
  <c r="IK54" i="4"/>
  <c r="GT78" i="4"/>
  <c r="EW54" i="4"/>
  <c r="EW32" i="4"/>
  <c r="BZ78" i="4"/>
  <c r="BG78" i="4"/>
  <c r="AT54" i="4"/>
  <c r="AT32" i="4"/>
  <c r="LJ54" i="4"/>
  <c r="LJ32" i="4"/>
  <c r="GA78" i="4"/>
  <c r="EH32" i="4"/>
  <c r="KV78" i="4"/>
  <c r="HV54" i="4"/>
  <c r="HV32" i="4"/>
  <c r="EH54" i="4"/>
</calcChain>
</file>

<file path=xl/sharedStrings.xml><?xml version="1.0" encoding="utf-8"?>
<sst xmlns="http://schemas.openxmlformats.org/spreadsheetml/2006/main" count="309" uniqueCount="156">
  <si>
    <t>経営比較分析表（平成29年度決算）</t>
    <rPh sb="8" eb="10">
      <t>ヘイセイ</t>
    </rPh>
    <rPh sb="12" eb="14">
      <t>ネンド</t>
    </rPh>
    <rPh sb="14" eb="16">
      <t>ケッサン</t>
    </rPh>
    <phoneticPr fontId="6"/>
  </si>
  <si>
    <t>法適用区分</t>
    <rPh sb="0" eb="1">
      <t>ホウ</t>
    </rPh>
    <rPh sb="1" eb="3">
      <t>テキヨウ</t>
    </rPh>
    <rPh sb="3" eb="5">
      <t>クブン</t>
    </rPh>
    <phoneticPr fontId="6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</si>
  <si>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6"/>
  </si>
  <si>
    <t>病院区分</t>
    <rPh sb="0" eb="2">
      <t>ビョウイン</t>
    </rPh>
    <rPh sb="2" eb="4">
      <t>クブン</t>
    </rPh>
    <phoneticPr fontId="6"/>
  </si>
  <si>
    <t>類似区分</t>
    <rPh sb="0" eb="2">
      <t>ルイジ</t>
    </rPh>
    <rPh sb="2" eb="4">
      <t>クブン</t>
    </rPh>
    <phoneticPr fontId="6"/>
  </si>
  <si>
    <t>管理者の情報</t>
    <rPh sb="0" eb="3">
      <t>カンリシャ</t>
    </rPh>
    <rPh sb="4" eb="6">
      <t>ジョウホウ</t>
    </rPh>
    <phoneticPr fontId="6"/>
  </si>
  <si>
    <t>許可病床（一般）</t>
    <rPh sb="0" eb="2">
      <t>キョカ</t>
    </rPh>
    <rPh sb="2" eb="4">
      <t>ビョウショウ</t>
    </rPh>
    <rPh sb="5" eb="7">
      <t>イッパン</t>
    </rPh>
    <phoneticPr fontId="6"/>
  </si>
  <si>
    <t>許可病床（療養）</t>
    <rPh sb="0" eb="2">
      <t>キョカ</t>
    </rPh>
    <rPh sb="2" eb="4">
      <t>ビョウショウ</t>
    </rPh>
    <rPh sb="5" eb="7">
      <t>リョウヨウ</t>
    </rPh>
    <phoneticPr fontId="6"/>
  </si>
  <si>
    <t>許可病床（結核）</t>
    <rPh sb="0" eb="2">
      <t>キョカ</t>
    </rPh>
    <rPh sb="2" eb="4">
      <t>ビョウショウ</t>
    </rPh>
    <rPh sb="5" eb="7">
      <t>ケッカク</t>
    </rPh>
    <phoneticPr fontId="6"/>
  </si>
  <si>
    <t>グラフ凡例</t>
    <rPh sb="3" eb="5">
      <t>ハンレイ</t>
    </rPh>
    <phoneticPr fontId="6"/>
  </si>
  <si>
    <t>■</t>
    <phoneticPr fontId="6"/>
  </si>
  <si>
    <t>当該病院値（当該値）</t>
    <rPh sb="2" eb="4">
      <t>ビョウイン</t>
    </rPh>
    <phoneticPr fontId="6"/>
  </si>
  <si>
    <t>経営形態</t>
    <rPh sb="0" eb="2">
      <t>ケイエイ</t>
    </rPh>
    <rPh sb="2" eb="4">
      <t>ケイタイ</t>
    </rPh>
    <phoneticPr fontId="6"/>
  </si>
  <si>
    <t>診療科数</t>
    <rPh sb="0" eb="3">
      <t>シンリョウカ</t>
    </rPh>
    <rPh sb="3" eb="4">
      <t>スウ</t>
    </rPh>
    <phoneticPr fontId="6"/>
  </si>
  <si>
    <t>DPC対象病院</t>
    <rPh sb="3" eb="5">
      <t>タイショウ</t>
    </rPh>
    <rPh sb="5" eb="7">
      <t>ビョウイン</t>
    </rPh>
    <phoneticPr fontId="6"/>
  </si>
  <si>
    <t>特殊診療機能　※１</t>
    <rPh sb="0" eb="2">
      <t>トクシュ</t>
    </rPh>
    <rPh sb="2" eb="4">
      <t>シンリョウ</t>
    </rPh>
    <rPh sb="4" eb="6">
      <t>キノウ</t>
    </rPh>
    <phoneticPr fontId="6"/>
  </si>
  <si>
    <t>指定病院の状況　※２</t>
    <rPh sb="0" eb="2">
      <t>シテイ</t>
    </rPh>
    <rPh sb="2" eb="4">
      <t>ビョウイン</t>
    </rPh>
    <rPh sb="5" eb="7">
      <t>ジョウキョウ</t>
    </rPh>
    <phoneticPr fontId="6"/>
  </si>
  <si>
    <t>許可病床（精神）</t>
    <rPh sb="0" eb="2">
      <t>キョカ</t>
    </rPh>
    <rPh sb="2" eb="4">
      <t>ビョウショウ</t>
    </rPh>
    <rPh sb="5" eb="7">
      <t>セイシン</t>
    </rPh>
    <phoneticPr fontId="6"/>
  </si>
  <si>
    <t>許可病床（感染症）</t>
    <rPh sb="0" eb="2">
      <t>キョカ</t>
    </rPh>
    <rPh sb="2" eb="4">
      <t>ビョウショウ</t>
    </rPh>
    <rPh sb="5" eb="8">
      <t>カンセンショウ</t>
    </rPh>
    <phoneticPr fontId="6"/>
  </si>
  <si>
    <t>許可病床（合計）</t>
    <rPh sb="0" eb="2">
      <t>キョカ</t>
    </rPh>
    <rPh sb="2" eb="4">
      <t>ビョウショウ</t>
    </rPh>
    <rPh sb="5" eb="7">
      <t>ゴウケイ</t>
    </rPh>
    <phoneticPr fontId="6"/>
  </si>
  <si>
    <t>－</t>
    <phoneticPr fontId="6"/>
  </si>
  <si>
    <t>類似病院平均値（平均値）</t>
    <rPh sb="2" eb="4">
      <t>ビョウイン</t>
    </rPh>
    <phoneticPr fontId="6"/>
  </si>
  <si>
    <t>【】</t>
    <phoneticPr fontId="6"/>
  </si>
  <si>
    <t>平成29年度全国平均</t>
    <phoneticPr fontId="6"/>
  </si>
  <si>
    <t>人口（人）</t>
    <rPh sb="0" eb="2">
      <t>ジンコウ</t>
    </rPh>
    <rPh sb="3" eb="4">
      <t>ニン</t>
    </rPh>
    <phoneticPr fontId="6"/>
  </si>
  <si>
    <t>建物面積（㎡）</t>
    <rPh sb="0" eb="2">
      <t>タテモノ</t>
    </rPh>
    <rPh sb="2" eb="4">
      <t>メンセキ</t>
    </rPh>
    <phoneticPr fontId="6"/>
  </si>
  <si>
    <t>不採算地区病院</t>
    <rPh sb="0" eb="3">
      <t>フサイサン</t>
    </rPh>
    <rPh sb="3" eb="5">
      <t>チク</t>
    </rPh>
    <rPh sb="5" eb="7">
      <t>ビョウイン</t>
    </rPh>
    <phoneticPr fontId="6"/>
  </si>
  <si>
    <t>看護配置</t>
    <rPh sb="0" eb="2">
      <t>カンゴ</t>
    </rPh>
    <rPh sb="2" eb="4">
      <t>ハイチ</t>
    </rPh>
    <phoneticPr fontId="6"/>
  </si>
  <si>
    <t>稼働病床（一般）</t>
    <rPh sb="0" eb="2">
      <t>カドウ</t>
    </rPh>
    <rPh sb="2" eb="4">
      <t>ビョウショウ</t>
    </rPh>
    <rPh sb="5" eb="7">
      <t>イッパン</t>
    </rPh>
    <phoneticPr fontId="6"/>
  </si>
  <si>
    <t>稼働病床（療養）</t>
    <rPh sb="0" eb="2">
      <t>カドウ</t>
    </rPh>
    <rPh sb="2" eb="4">
      <t>ビョウショウ</t>
    </rPh>
    <rPh sb="5" eb="7">
      <t>リョウヨウ</t>
    </rPh>
    <phoneticPr fontId="6"/>
  </si>
  <si>
    <t>稼働病床（一般＋療養）</t>
    <rPh sb="0" eb="2">
      <t>カドウ</t>
    </rPh>
    <rPh sb="2" eb="4">
      <t>ビョウショウ</t>
    </rPh>
    <rPh sb="5" eb="7">
      <t>イッパン</t>
    </rPh>
    <phoneticPr fontId="6"/>
  </si>
  <si>
    <t>※１　ド…人間ドック　透…人工透析　Ｉ…ＩＣＵ・ＣＣＵ 未…ＮＩＣＵ・未熟児室　訓…運動機能訓練室　ガ…ガン（放射線）診療</t>
    <phoneticPr fontId="6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</si>
  <si>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6"/>
  </si>
  <si>
    <t>Ⅰ 地域において担っている役割</t>
    <rPh sb="2" eb="4">
      <t>チイキ</t>
    </rPh>
    <rPh sb="8" eb="9">
      <t>ニナ</t>
    </rPh>
    <rPh sb="13" eb="15">
      <t>ヤクワリ</t>
    </rPh>
    <phoneticPr fontId="6"/>
  </si>
  <si>
    <t>1. 経営の健全性・効率性</t>
    <phoneticPr fontId="6"/>
  </si>
  <si>
    <t>Ⅱ 分析欄</t>
    <rPh sb="2" eb="4">
      <t>ブンセキ</t>
    </rPh>
    <rPh sb="4" eb="5">
      <t>ラン</t>
    </rPh>
    <phoneticPr fontId="6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</si>
  <si>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6"/>
  </si>
  <si>
    <t>当該値</t>
    <rPh sb="0" eb="2">
      <t>トウガイ</t>
    </rPh>
    <rPh sb="2" eb="3">
      <t>チ</t>
    </rPh>
    <phoneticPr fontId="6"/>
  </si>
  <si>
    <t>平均値</t>
    <rPh sb="0" eb="2">
      <t>ヘイキン</t>
    </rPh>
    <rPh sb="2" eb="3">
      <t>チ</t>
    </rPh>
    <phoneticPr fontId="6"/>
  </si>
  <si>
    <t>「経常損益」</t>
    <phoneticPr fontId="6"/>
  </si>
  <si>
    <t>「医業損益」</t>
    <phoneticPr fontId="6"/>
  </si>
  <si>
    <t>「累積欠損」</t>
    <phoneticPr fontId="6"/>
  </si>
  <si>
    <t>「施設の効率性」</t>
    <phoneticPr fontId="6"/>
  </si>
  <si>
    <t>2. 老朽化の状況について</t>
    <phoneticPr fontId="6"/>
  </si>
  <si>
    <t>「収益の効率性①」</t>
    <phoneticPr fontId="6"/>
  </si>
  <si>
    <t>「収益の効率性②」</t>
    <phoneticPr fontId="6"/>
  </si>
  <si>
    <t>「費用の効率性①」</t>
    <phoneticPr fontId="6"/>
  </si>
  <si>
    <t>「費用の効率性②」</t>
    <phoneticPr fontId="6"/>
  </si>
  <si>
    <t>2. 老朽化の状況</t>
    <phoneticPr fontId="6"/>
  </si>
  <si>
    <t>全体総括</t>
    <phoneticPr fontId="6"/>
  </si>
  <si>
    <t>「施設全体の減価償却の状況」</t>
    <phoneticPr fontId="6"/>
  </si>
  <si>
    <t>「器械備品の減価償却の状況」</t>
    <rPh sb="1" eb="3">
      <t>キカイ</t>
    </rPh>
    <phoneticPr fontId="6"/>
  </si>
  <si>
    <t>「建設投資の状況」</t>
    <phoneticPr fontId="6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</si>
  <si>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</si>
  <si>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</si>
  <si>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</si>
  <si>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</si>
  <si>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</si>
  <si>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</si>
  <si>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</si>
  <si>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</si>
  <si>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</si>
  <si>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①</t>
    <phoneticPr fontId="6"/>
  </si>
  <si>
    <t>③</t>
    <phoneticPr fontId="6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</si>
  <si>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</si>
  <si>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</si>
  <si>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</si>
  <si>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</si>
  <si>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</si>
  <si>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</si>
  <si>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</si>
  <si>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</si>
  <si>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</si>
  <si>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6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</si>
  <si>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6"/>
  </si>
  <si>
    <t>中項目</t>
    <rPh sb="0" eb="1">
      <t>チュウ</t>
    </rPh>
    <rPh sb="1" eb="3">
      <t>コウモク</t>
    </rPh>
    <phoneticPr fontId="6"/>
  </si>
  <si>
    <t>①経常収支比率(％)</t>
    <rPh sb="1" eb="3">
      <t>ケイジョウ</t>
    </rPh>
    <rPh sb="3" eb="5">
      <t>シュウシ</t>
    </rPh>
    <rPh sb="5" eb="7">
      <t>ヒリツ</t>
    </rPh>
    <phoneticPr fontId="6"/>
  </si>
  <si>
    <t>②医業収支比率(％)</t>
    <phoneticPr fontId="6"/>
  </si>
  <si>
    <t>③累積欠損金比率(％)</t>
    <phoneticPr fontId="6"/>
  </si>
  <si>
    <t>④病床利用率(％)</t>
    <phoneticPr fontId="6"/>
  </si>
  <si>
    <t>⑤入院患者１人１日当たり収益(円)</t>
    <phoneticPr fontId="6"/>
  </si>
  <si>
    <t>⑥外来患者１人１日当たり収益(円)</t>
    <phoneticPr fontId="6"/>
  </si>
  <si>
    <t>⑦職員給与費対医業収益比率(％)</t>
    <phoneticPr fontId="6"/>
  </si>
  <si>
    <t>⑧材料費対医業収益比率(％)</t>
    <phoneticPr fontId="6"/>
  </si>
  <si>
    <t>①有形固定資産減価償却率(％)</t>
    <phoneticPr fontId="6"/>
  </si>
  <si>
    <t>②機械備品減価償却率(％)</t>
    <phoneticPr fontId="6"/>
  </si>
  <si>
    <t>③１床当たり有形固定資産(円)</t>
    <phoneticPr fontId="6"/>
  </si>
  <si>
    <t>小項目</t>
    <rPh sb="0" eb="3">
      <t>ショウコウモク</t>
    </rPh>
    <phoneticPr fontId="6"/>
  </si>
  <si>
    <t>都道府県名称</t>
    <rPh sb="0" eb="4">
      <t>トドウフケン</t>
    </rPh>
    <phoneticPr fontId="6"/>
  </si>
  <si>
    <t>団体名称</t>
    <rPh sb="0" eb="3">
      <t>ダンタイメイ</t>
    </rPh>
    <phoneticPr fontId="6"/>
  </si>
  <si>
    <t>施設名称</t>
    <phoneticPr fontId="6"/>
  </si>
  <si>
    <t>類似区分</t>
    <phoneticPr fontId="6"/>
  </si>
  <si>
    <t>経営形態</t>
    <phoneticPr fontId="6"/>
  </si>
  <si>
    <t>診療科数</t>
    <phoneticPr fontId="6"/>
  </si>
  <si>
    <t>DPC対象病院</t>
    <phoneticPr fontId="6"/>
  </si>
  <si>
    <t>特殊診療機能</t>
    <phoneticPr fontId="6"/>
  </si>
  <si>
    <t>指定病院の状況</t>
    <phoneticPr fontId="6"/>
  </si>
  <si>
    <t>人口（人）</t>
    <phoneticPr fontId="6"/>
  </si>
  <si>
    <t>建物面積（㎡）</t>
  </si>
  <si>
    <t>不採算地区病院</t>
    <phoneticPr fontId="6"/>
  </si>
  <si>
    <t>看護配置</t>
    <phoneticPr fontId="6"/>
  </si>
  <si>
    <t>許可病床（一般）</t>
    <phoneticPr fontId="6"/>
  </si>
  <si>
    <t>許可病床（療養）</t>
    <phoneticPr fontId="6"/>
  </si>
  <si>
    <t>許可病床（結核）</t>
    <phoneticPr fontId="6"/>
  </si>
  <si>
    <t>許可病床（精神）</t>
    <phoneticPr fontId="6"/>
  </si>
  <si>
    <t>許可病床（感染症）</t>
    <phoneticPr fontId="6"/>
  </si>
  <si>
    <t>許可病床（合計）</t>
    <phoneticPr fontId="6"/>
  </si>
  <si>
    <t>稼働病床（一般）</t>
    <phoneticPr fontId="6"/>
  </si>
  <si>
    <t>稼働病床（療養）</t>
    <phoneticPr fontId="6"/>
  </si>
  <si>
    <t>稼働病床（一般＋療養）</t>
    <rPh sb="5" eb="7">
      <t>イッパン</t>
    </rPh>
    <phoneticPr fontId="6"/>
  </si>
  <si>
    <t>当該値(N-4)</t>
    <phoneticPr fontId="6"/>
  </si>
  <si>
    <t>当該値(N-3)</t>
    <phoneticPr fontId="6"/>
  </si>
  <si>
    <t>当該値(N-2)</t>
    <phoneticPr fontId="6"/>
  </si>
  <si>
    <t>当該値(N-1)</t>
    <phoneticPr fontId="6"/>
  </si>
  <si>
    <t>当該値(N)</t>
    <phoneticPr fontId="6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</si>
  <si>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</si>
  <si>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</si>
  <si>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</si>
  <si>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</si>
  <si>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</si>
  <si>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</si>
  <si>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6"/>
  </si>
  <si>
    <t>当該値(N-1)</t>
    <phoneticPr fontId="6"/>
  </si>
  <si>
    <t>当該値(N-4)</t>
    <phoneticPr fontId="6"/>
  </si>
  <si>
    <t>当該値(N-3)</t>
    <phoneticPr fontId="6"/>
  </si>
  <si>
    <t>当該値(N)</t>
    <phoneticPr fontId="6"/>
  </si>
  <si>
    <t>当該値(N)</t>
    <phoneticPr fontId="6"/>
  </si>
  <si>
    <t>当該値(N-2)</t>
    <phoneticPr fontId="6"/>
  </si>
  <si>
    <t>全国平均</t>
    <rPh sb="0" eb="2">
      <t>ゼンコク</t>
    </rPh>
    <rPh sb="2" eb="4">
      <t>ヘイキン</t>
    </rPh>
    <phoneticPr fontId="6"/>
  </si>
  <si>
    <t>グラフ参照用</t>
    <rPh sb="3" eb="6">
      <t>サンショウヨウ</t>
    </rPh>
    <phoneticPr fontId="6"/>
  </si>
  <si>
    <t>表参照用</t>
    <rPh sb="0" eb="1">
      <t>ヒョウ</t>
    </rPh>
    <rPh sb="1" eb="4">
      <t>サンショウヨウ</t>
    </rPh>
    <phoneticPr fontId="6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</si>
  <si>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</si>
  <si>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</si>
  <si>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</si>
  <si>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</si>
  <si>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</si>
  <si>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</si>
  <si>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</si>
  <si>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</si>
  <si>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</si>
  <si>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</si>
  <si>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I 訓</t>
  </si>
  <si>
    <t>救 臨 感 災 輪</t>
  </si>
  <si>
    <t>-</t>
  </si>
  <si>
    <t>非該当</t>
  </si>
  <si>
    <t>７：１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</si>
  <si>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</si>
  <si>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</si>
  <si>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</si>
  <si>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</si>
  <si>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</si>
  <si>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年度</t>
    <rPh sb="0" eb="2">
      <t>ネンド</t>
    </rPh>
    <phoneticPr fontId="6"/>
  </si>
  <si>
    <t xml:space="preserve">　つがる西北五広域連合が所管する５病院の中核病院として、平成２６年４月１日に開院。
　西北五地域に３院しかない救急告示病院の中心的施設である。
　当地域唯一の２次救急医療施設として、入院が必要な重篤救急患者を休日・夜間を問わず受入れしており、救急車受入件数は年間３，０００件を越えている。
　また、当地域で唯一全身麻酔手術を行っている施設であり、地域の急性期医療において重大な役割を担っている。
</t>
    <rPh sb="4" eb="6">
      <t>セイホク</t>
    </rPh>
    <rPh sb="73" eb="76">
      <t>トウチイキ</t>
    </rPh>
    <rPh sb="121" eb="123">
      <t>キュウキュウ</t>
    </rPh>
    <rPh sb="123" eb="124">
      <t>シャ</t>
    </rPh>
    <rPh sb="124" eb="126">
      <t>ウケイ</t>
    </rPh>
    <rPh sb="126" eb="128">
      <t>ケンスウ</t>
    </rPh>
    <rPh sb="129" eb="131">
      <t>ネンカン</t>
    </rPh>
    <rPh sb="136" eb="137">
      <t>ケン</t>
    </rPh>
    <rPh sb="138" eb="139">
      <t>コ</t>
    </rPh>
    <rPh sb="149" eb="150">
      <t>トウ</t>
    </rPh>
    <rPh sb="150" eb="152">
      <t>チイキ</t>
    </rPh>
    <rPh sb="153" eb="155">
      <t>ユイイツ</t>
    </rPh>
    <rPh sb="155" eb="157">
      <t>ゼンシン</t>
    </rPh>
    <rPh sb="157" eb="159">
      <t>マスイ</t>
    </rPh>
    <rPh sb="159" eb="161">
      <t>シュジュツ</t>
    </rPh>
    <rPh sb="162" eb="163">
      <t>オコナ</t>
    </rPh>
    <rPh sb="167" eb="169">
      <t>シセツ</t>
    </rPh>
    <rPh sb="173" eb="175">
      <t>チイキ</t>
    </rPh>
    <rPh sb="191" eb="192">
      <t>ニナ</t>
    </rPh>
    <phoneticPr fontId="20"/>
  </si>
  <si>
    <t xml:space="preserve">・経営の健全性、効率性
　　　経常収支、医業収支、病床利用率、患者１人１日当たり収
　　益とも類似病院平均値・全国平均値を下回っている。医業収
　　益における職員給与費及び材料費の占める割合は減少したも
　　のの、引続き医業収益増に向けた取組みを強化する。
・老朽化の状況
　　　平成２６年開院につき施設・設備はまだ新しく、減価償却
　　率も平均を下回っているが、旧西北中央病院から引き継いだ
　　機器もあるため、適切な機器更新計画により、機器更新費用
　　の平準化を図る必要がある。
　　　また、現施設の長寿命化を図るため、屋根や外壁等のメン
　　テナンスも計画的に実施する必要がある。
</t>
    <rPh sb="84" eb="85">
      <t>オヨ</t>
    </rPh>
    <rPh sb="86" eb="89">
      <t>ザイリョウヒ</t>
    </rPh>
    <rPh sb="96" eb="97">
      <t>ゲン</t>
    </rPh>
    <rPh sb="97" eb="98">
      <t>ショウ</t>
    </rPh>
    <rPh sb="107" eb="108">
      <t>ヒ</t>
    </rPh>
    <rPh sb="108" eb="109">
      <t>ツヅ</t>
    </rPh>
    <rPh sb="200" eb="202">
      <t>キキ</t>
    </rPh>
    <rPh sb="208" eb="210">
      <t>テキセツ</t>
    </rPh>
    <rPh sb="213" eb="215">
      <t>コウシン</t>
    </rPh>
    <rPh sb="231" eb="233">
      <t>ヘイジュン</t>
    </rPh>
    <rPh sb="269" eb="270">
      <t>トウ</t>
    </rPh>
    <phoneticPr fontId="20"/>
  </si>
  <si>
    <t xml:space="preserve">・有形固定資産減価償却率
　　　平成２６年度開院につき、資産が新しいため平均値を下回
　　っているが、上昇傾向である。
・機械備品減価償却率
　　　平成２６年度開院につき、資産が新しいため平均値を下回
　　っているが、今年度は平均値並みに上昇したので、引続き適
　　正な機器更新計画に向け取り組む。
・１床当たり有形固定資産
　　　平均値を上回っている。
　　　臨床研修医宿舎を自前で建設したことも理由の一つだが、
　　その他の原因も調査し、引続き改善に向け取組む。
</t>
    <rPh sb="41" eb="42">
      <t>マワ</t>
    </rPh>
    <rPh sb="51" eb="53">
      <t>ジョウショウ</t>
    </rPh>
    <rPh sb="53" eb="55">
      <t>ケイコウ</t>
    </rPh>
    <rPh sb="100" eb="101">
      <t>マワ</t>
    </rPh>
    <rPh sb="110" eb="113">
      <t>コンネンド</t>
    </rPh>
    <rPh sb="114" eb="117">
      <t>ヘイキンチ</t>
    </rPh>
    <rPh sb="117" eb="118">
      <t>ナ</t>
    </rPh>
    <rPh sb="120" eb="122">
      <t>ジョウショウ</t>
    </rPh>
    <rPh sb="127" eb="128">
      <t>ヒ</t>
    </rPh>
    <rPh sb="128" eb="129">
      <t>ツヅ</t>
    </rPh>
    <rPh sb="138" eb="140">
      <t>コウシン</t>
    </rPh>
    <rPh sb="140" eb="142">
      <t>ケイカク</t>
    </rPh>
    <rPh sb="143" eb="144">
      <t>ム</t>
    </rPh>
    <rPh sb="145" eb="146">
      <t>ト</t>
    </rPh>
    <rPh sb="147" eb="148">
      <t>ク</t>
    </rPh>
    <rPh sb="223" eb="224">
      <t>ヒ</t>
    </rPh>
    <rPh sb="224" eb="225">
      <t>ツヅ</t>
    </rPh>
    <rPh sb="231" eb="232">
      <t>ト</t>
    </rPh>
    <rPh sb="232" eb="233">
      <t>ク</t>
    </rPh>
    <phoneticPr fontId="20"/>
  </si>
  <si>
    <t>・経常収支比率
　　　平均値を下回っている。比率は上昇傾向であったが、今年
　　度は昨年度を下回ったため、引続き経営改善に向け取組む。
・医業収支比率
　　　平均値を下回っているが、比率は今年度も上昇しているた
　　め、引続き医業収益増に向け取組む。
・累積欠損金比率
　　　平均値を下回り、比率も大きく上昇した。詳細を確認し、
　　減価償却費の圧縮等、引続き収益力向上に向け取組む。
・病床利用率
　　　平均値を下回っているが、利用率は上昇しているので、引
　　続き経費に見合う診療収入確保に向け取組む。
・入院患者１人１日当たり収益
　　　平均値を下回っている。病床利用率の増加に比べ入院収益
　　はほぼ横ばいなので、引続き収益増に向け取組む。
・外来患者１人１日当たり収益
　　　平均値を下回っている。外来収益は前年度より微減となり
　　平均値との開きも大きいため、引続き収益増に向け取組む。
・職員給与費対医業収益比率
　　　平均値を上回っているものの、前年度より改善された。
・材料費対医業収益比率
　　　平均値を下回り、前年度より改善された。</t>
    <rPh sb="27" eb="29">
      <t>ケイコウ</t>
    </rPh>
    <rPh sb="42" eb="45">
      <t>サクネンド</t>
    </rPh>
    <rPh sb="46" eb="48">
      <t>シタマワ</t>
    </rPh>
    <rPh sb="53" eb="54">
      <t>ヒ</t>
    </rPh>
    <rPh sb="54" eb="55">
      <t>ツヅ</t>
    </rPh>
    <rPh sb="94" eb="97">
      <t>コンネンド</t>
    </rPh>
    <rPh sb="110" eb="111">
      <t>ヒ</t>
    </rPh>
    <rPh sb="111" eb="112">
      <t>ツヅ</t>
    </rPh>
    <rPh sb="146" eb="148">
      <t>ヒリツ</t>
    </rPh>
    <rPh sb="149" eb="150">
      <t>オオ</t>
    </rPh>
    <rPh sb="157" eb="159">
      <t>ショウサイ</t>
    </rPh>
    <rPh sb="160" eb="162">
      <t>カクニン</t>
    </rPh>
    <rPh sb="167" eb="168">
      <t>ヘ</t>
    </rPh>
    <rPh sb="177" eb="178">
      <t>ヒ</t>
    </rPh>
    <rPh sb="178" eb="179">
      <t>ツヅ</t>
    </rPh>
    <rPh sb="228" eb="229">
      <t>ヒ</t>
    </rPh>
    <rPh sb="232" eb="233">
      <t>ツヅ</t>
    </rPh>
    <rPh sb="249" eb="250">
      <t>ト</t>
    </rPh>
    <rPh sb="250" eb="251">
      <t>ク</t>
    </rPh>
    <rPh sb="294" eb="296">
      <t>ニュウイン</t>
    </rPh>
    <rPh sb="304" eb="305">
      <t>ヨコ</t>
    </rPh>
    <rPh sb="311" eb="312">
      <t>ヒ</t>
    </rPh>
    <rPh sb="312" eb="313">
      <t>ツヅ</t>
    </rPh>
    <rPh sb="354" eb="356">
      <t>ガイライ</t>
    </rPh>
    <rPh sb="359" eb="362">
      <t>ゼンエンド</t>
    </rPh>
    <rPh sb="364" eb="366">
      <t>ビゲン</t>
    </rPh>
    <rPh sb="372" eb="374">
      <t>ヘイキン</t>
    </rPh>
    <rPh sb="374" eb="375">
      <t>アタイ</t>
    </rPh>
    <rPh sb="386" eb="387">
      <t>ヒ</t>
    </rPh>
    <rPh sb="387" eb="388">
      <t>ツヅ</t>
    </rPh>
    <rPh sb="431" eb="434">
      <t>ゼンネンド</t>
    </rPh>
    <rPh sb="436" eb="438">
      <t>カイゼン</t>
    </rPh>
    <rPh sb="462" eb="463">
      <t>シタ</t>
    </rPh>
    <rPh sb="463" eb="464">
      <t>マワ</t>
    </rPh>
    <rPh sb="466" eb="469">
      <t>ゼンネンド</t>
    </rPh>
    <rPh sb="471" eb="473">
      <t>カイゼン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</si>
</sst>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Border="1" applyAlignment="1" applyProtection="1">
      <alignment vertical="top"/>
      <protection hidden="1"/>
    </xf>
    <xf numFmtId="0" fontId="7" fillId="0" borderId="0" xfId="0" applyFont="1" applyBorder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shrinkToFit="1"/>
    </xf>
    <xf numFmtId="20" fontId="7" fillId="0" borderId="0" xfId="0" applyNumberFormat="1" applyFo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38" fontId="9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2" fillId="0" borderId="0" xfId="0" applyNumberFormat="1" applyFont="1" applyBorder="1" applyAlignment="1">
      <alignment vertical="center" shrinkToFit="1"/>
    </xf>
    <xf numFmtId="177" fontId="15" fillId="0" borderId="0" xfId="0" applyNumberFormat="1" applyFont="1" applyBorder="1" applyAlignment="1">
      <alignment vertical="center" shrinkToFit="1"/>
    </xf>
    <xf numFmtId="38" fontId="9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  <protection hidden="1"/>
    </xf>
    <xf numFmtId="176" fontId="7" fillId="0" borderId="3" xfId="0" applyNumberFormat="1" applyFont="1" applyBorder="1" applyAlignment="1" applyProtection="1">
      <alignment horizontal="center" vertical="center" shrinkToFit="1"/>
      <protection hidden="1"/>
    </xf>
    <xf numFmtId="176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NumberFormat="1" applyFont="1" applyBorder="1" applyAlignment="1" applyProtection="1">
      <alignment horizontal="center" vertical="center" shrinkToFit="1"/>
      <protection hidden="1"/>
    </xf>
    <xf numFmtId="0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shrinkToFit="1"/>
    </xf>
    <xf numFmtId="0" fontId="9" fillId="0" borderId="1" xfId="0" applyFont="1" applyBorder="1" applyAlignment="1">
      <alignment horizontal="left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5" xfId="4" applyFont="1" applyBorder="1" applyAlignment="1" applyProtection="1">
      <alignment horizontal="left" vertical="top" wrapText="1"/>
      <protection locked="0"/>
    </xf>
    <xf numFmtId="0" fontId="15" fillId="0" borderId="6" xfId="4" applyFont="1" applyBorder="1" applyAlignment="1" applyProtection="1">
      <alignment horizontal="left" vertical="top" wrapText="1"/>
      <protection locked="0"/>
    </xf>
    <xf numFmtId="0" fontId="15" fillId="0" borderId="7" xfId="4" applyFont="1" applyBorder="1" applyAlignment="1" applyProtection="1">
      <alignment horizontal="left" vertical="top" wrapText="1"/>
      <protection locked="0"/>
    </xf>
    <xf numFmtId="0" fontId="15" fillId="0" borderId="8" xfId="4" applyFont="1" applyBorder="1" applyAlignment="1" applyProtection="1">
      <alignment horizontal="left" vertical="top" wrapText="1"/>
      <protection locked="0"/>
    </xf>
    <xf numFmtId="0" fontId="15" fillId="0" borderId="0" xfId="4" applyFont="1" applyBorder="1" applyAlignment="1" applyProtection="1">
      <alignment horizontal="left" vertical="top" wrapText="1"/>
      <protection locked="0"/>
    </xf>
    <xf numFmtId="0" fontId="15" fillId="0" borderId="9" xfId="4" applyFont="1" applyBorder="1" applyAlignment="1" applyProtection="1">
      <alignment horizontal="left" vertical="top" wrapText="1"/>
      <protection locked="0"/>
    </xf>
    <xf numFmtId="0" fontId="15" fillId="0" borderId="10" xfId="4" applyFont="1" applyBorder="1" applyAlignment="1" applyProtection="1">
      <alignment horizontal="left" vertical="top" wrapText="1"/>
      <protection locked="0"/>
    </xf>
    <xf numFmtId="0" fontId="15" fillId="0" borderId="1" xfId="4" applyFont="1" applyBorder="1" applyAlignment="1" applyProtection="1">
      <alignment horizontal="left" vertical="top" wrapText="1"/>
      <protection locked="0"/>
    </xf>
    <xf numFmtId="0" fontId="15" fillId="0" borderId="11" xfId="4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177" fontId="12" fillId="0" borderId="14" xfId="0" applyNumberFormat="1" applyFont="1" applyBorder="1" applyAlignment="1">
      <alignment horizontal="center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 shrinkToFit="1"/>
    </xf>
    <xf numFmtId="179" fontId="12" fillId="0" borderId="13" xfId="0" applyNumberFormat="1" applyFont="1" applyBorder="1" applyAlignment="1">
      <alignment horizontal="center" vertical="center" shrinkToFit="1"/>
    </xf>
    <xf numFmtId="179" fontId="12" fillId="0" borderId="14" xfId="0" applyNumberFormat="1" applyFont="1" applyBorder="1" applyAlignment="1">
      <alignment horizontal="center" vertical="center" shrinkToFit="1"/>
    </xf>
    <xf numFmtId="177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2">
    <cellStyle name="桁区切り" xfId="1" builtinId="6"/>
    <cellStyle name="桁区切り 2" xfId="2"/>
    <cellStyle name="桁区切り 2 2" xfId="6"/>
    <cellStyle name="桁区切り 2 3" xfId="5"/>
    <cellStyle name="桁区切り 3" xfId="7"/>
    <cellStyle name="桁区切り 3 2" xfId="8"/>
    <cellStyle name="通貨 2" xfId="9"/>
    <cellStyle name="標準" xfId="0" builtinId="0"/>
    <cellStyle name="標準 2" xfId="4"/>
    <cellStyle name="標準 2 2" xfId="10"/>
    <cellStyle name="標準 2 3" xfId="11"/>
    <cellStyle name="標準 2 3 2" xfId="12"/>
    <cellStyle name="標準 2 4" xfId="13"/>
    <cellStyle name="標準 2_【重要】（県）指数表_書式まとめ" xfId="14"/>
    <cellStyle name="標準 3" xfId="15"/>
    <cellStyle name="標準 3 2" xfId="16"/>
    <cellStyle name="標準 3 3" xfId="17"/>
    <cellStyle name="標準 4" xfId="18"/>
    <cellStyle name="標準 5" xfId="19"/>
    <cellStyle name="標準 6" xfId="20"/>
    <cellStyle name="標準 7" xfId="21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63.6</c:v>
                </c:pt>
                <c:pt idx="2">
                  <c:v>69.400000000000006</c:v>
                </c:pt>
                <c:pt idx="3">
                  <c:v>70.8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9-4B77-9FEB-657A474D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76352"/>
        <c:axId val="64227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9-4B77-9FEB-657A474D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76352"/>
        <c:axId val="642274000"/>
      </c:lineChart>
      <c:dateAx>
        <c:axId val="6422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274000"/>
        <c:crosses val="autoZero"/>
        <c:auto val="1"/>
        <c:lblOffset val="100"/>
        <c:baseTimeUnit val="years"/>
      </c:dateAx>
      <c:valAx>
        <c:axId val="64227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227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11724</c:v>
                </c:pt>
                <c:pt idx="2">
                  <c:v>12315</c:v>
                </c:pt>
                <c:pt idx="3">
                  <c:v>12750</c:v>
                </c:pt>
                <c:pt idx="4">
                  <c:v>12582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2-4B53-902D-4B70DF50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3520"/>
        <c:axId val="71370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53-902D-4B70DF50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3520"/>
        <c:axId val="713703912"/>
      </c:lineChart>
      <c:dateAx>
        <c:axId val="71370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3912"/>
        <c:crosses val="autoZero"/>
        <c:auto val="1"/>
        <c:lblOffset val="100"/>
        <c:baseTimeUnit val="years"/>
      </c:dateAx>
      <c:valAx>
        <c:axId val="71370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49766</c:v>
                </c:pt>
                <c:pt idx="2">
                  <c:v>49237</c:v>
                </c:pt>
                <c:pt idx="3">
                  <c:v>49309</c:v>
                </c:pt>
                <c:pt idx="4">
                  <c:v>48924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9-42B0-8C7B-622A19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4696"/>
        <c:axId val="71370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9-42B0-8C7B-622A19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4696"/>
        <c:axId val="713705088"/>
      </c:lineChart>
      <c:dateAx>
        <c:axId val="71370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5088"/>
        <c:crosses val="autoZero"/>
        <c:auto val="1"/>
        <c:lblOffset val="100"/>
        <c:baseTimeUnit val="years"/>
      </c:dateAx>
      <c:valAx>
        <c:axId val="71370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4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31.8</c:v>
                </c:pt>
                <c:pt idx="2">
                  <c:v>33.200000000000003</c:v>
                </c:pt>
                <c:pt idx="3">
                  <c:v>37.5</c:v>
                </c:pt>
                <c:pt idx="4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F-439A-9792-AEF2CEF4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74392"/>
        <c:axId val="64227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F-439A-9792-AEF2CEF4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74392"/>
        <c:axId val="642274784"/>
      </c:lineChart>
      <c:dateAx>
        <c:axId val="642274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274784"/>
        <c:crosses val="autoZero"/>
        <c:auto val="1"/>
        <c:lblOffset val="100"/>
        <c:baseTimeUnit val="years"/>
      </c:dateAx>
      <c:valAx>
        <c:axId val="64227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2274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77.5</c:v>
                </c:pt>
                <c:pt idx="2">
                  <c:v>80.2</c:v>
                </c:pt>
                <c:pt idx="3">
                  <c:v>82</c:v>
                </c:pt>
                <c:pt idx="4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A-40B9-B9FD-F223807C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10576"/>
        <c:axId val="71371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A-40B9-B9FD-F223807C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10576"/>
        <c:axId val="713710968"/>
      </c:lineChart>
      <c:dateAx>
        <c:axId val="71371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10968"/>
        <c:crosses val="autoZero"/>
        <c:auto val="1"/>
        <c:lblOffset val="100"/>
        <c:baseTimeUnit val="years"/>
      </c:dateAx>
      <c:valAx>
        <c:axId val="71371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710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92.1</c:v>
                </c:pt>
                <c:pt idx="2">
                  <c:v>93.7</c:v>
                </c:pt>
                <c:pt idx="3">
                  <c:v>96.4</c:v>
                </c:pt>
                <c:pt idx="4">
                  <c:v>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E-490E-8306-C593A08A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8224"/>
        <c:axId val="71371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E-490E-8306-C593A08A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8224"/>
        <c:axId val="713710184"/>
      </c:lineChart>
      <c:dateAx>
        <c:axId val="7137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10184"/>
        <c:crosses val="autoZero"/>
        <c:auto val="1"/>
        <c:lblOffset val="100"/>
        <c:baseTimeUnit val="years"/>
      </c:dateAx>
      <c:valAx>
        <c:axId val="71371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1370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12</c:v>
                </c:pt>
                <c:pt idx="2">
                  <c:v>19.2</c:v>
                </c:pt>
                <c:pt idx="3">
                  <c:v>26.1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F-4520-BC63-BC3B5D72C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9400"/>
        <c:axId val="71370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F-4520-BC63-BC3B5D72C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9400"/>
        <c:axId val="713701952"/>
      </c:lineChart>
      <c:dateAx>
        <c:axId val="71370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1952"/>
        <c:crosses val="autoZero"/>
        <c:auto val="1"/>
        <c:lblOffset val="100"/>
        <c:baseTimeUnit val="years"/>
      </c:dateAx>
      <c:valAx>
        <c:axId val="71370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9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28.5</c:v>
                </c:pt>
                <c:pt idx="2">
                  <c:v>42.5</c:v>
                </c:pt>
                <c:pt idx="3">
                  <c:v>55.2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1-4DC2-B033-FA556507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8816"/>
        <c:axId val="71370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1-4DC2-B033-FA556507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8816"/>
        <c:axId val="713700776"/>
      </c:lineChart>
      <c:dateAx>
        <c:axId val="71369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0776"/>
        <c:crosses val="autoZero"/>
        <c:auto val="1"/>
        <c:lblOffset val="100"/>
        <c:baseTimeUnit val="years"/>
      </c:dateAx>
      <c:valAx>
        <c:axId val="71370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45576779</c:v>
                </c:pt>
                <c:pt idx="2">
                  <c:v>45776210</c:v>
                </c:pt>
                <c:pt idx="3">
                  <c:v>45880148</c:v>
                </c:pt>
                <c:pt idx="4">
                  <c:v>45965525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F-4C71-A280-0ECABB4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9600"/>
        <c:axId val="71369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F-4C71-A280-0ECABB4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9600"/>
        <c:axId val="713696464"/>
      </c:lineChart>
      <c:dateAx>
        <c:axId val="71369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696464"/>
        <c:crosses val="autoZero"/>
        <c:auto val="1"/>
        <c:lblOffset val="100"/>
        <c:baseTimeUnit val="years"/>
      </c:dateAx>
      <c:valAx>
        <c:axId val="71369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27.2</c:v>
                </c:pt>
                <c:pt idx="2">
                  <c:v>26.4</c:v>
                </c:pt>
                <c:pt idx="3">
                  <c:v>25.8</c:v>
                </c:pt>
                <c:pt idx="4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A-49ED-B811-F1331BEB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9992"/>
        <c:axId val="71370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A-49ED-B811-F1331BEB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9992"/>
        <c:axId val="713702736"/>
      </c:lineChart>
      <c:dateAx>
        <c:axId val="713699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2736"/>
        <c:crosses val="autoZero"/>
        <c:auto val="1"/>
        <c:lblOffset val="100"/>
        <c:baseTimeUnit val="years"/>
      </c:dateAx>
      <c:valAx>
        <c:axId val="71370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9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60.4</c:v>
                </c:pt>
                <c:pt idx="2">
                  <c:v>59.2</c:v>
                </c:pt>
                <c:pt idx="3">
                  <c:v>61</c:v>
                </c:pt>
                <c:pt idx="4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C-4AC1-B675-4F9FADD9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7640"/>
        <c:axId val="71370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C-4AC1-B675-4F9FADD9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7640"/>
        <c:axId val="713706264"/>
      </c:lineChart>
      <c:dateAx>
        <c:axId val="71369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6264"/>
        <c:crosses val="autoZero"/>
        <c:auto val="1"/>
        <c:lblOffset val="100"/>
        <c:baseTimeUnit val="years"/>
      </c:dateAx>
      <c:valAx>
        <c:axId val="71370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7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B2" sqref="B2:NX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79" t="str">
        <f>データ!H6</f>
        <v>青森県つがる西北五広域連合　つがる総合病院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400床以上～500床未満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学術・研究機関出身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390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20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I 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感 災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>
        <f>データ!AB6</f>
        <v>44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4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438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3" t="str">
        <f>データ!U6</f>
        <v>-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36872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374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374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 x14ac:dyDescent="0.15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152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 x14ac:dyDescent="0.15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155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 x14ac:dyDescent="0.15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 x14ac:dyDescent="0.15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 t="str">
        <f>データ!AH7</f>
        <v>-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92.1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93.7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96.4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95.4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 t="str">
        <f>データ!AS7</f>
        <v>-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77.5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80.2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82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82.3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 t="str">
        <f>データ!BD7</f>
        <v>-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31.8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33.200000000000003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37.5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42.8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 t="str">
        <f>データ!BO7</f>
        <v>-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63.6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69.400000000000006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70.8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72.7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 x14ac:dyDescent="0.15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 t="str">
        <f>データ!AM7</f>
        <v>-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99.7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98.8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98.5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98.7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 t="str">
        <f>データ!AX7</f>
        <v>-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93.6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91.8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91.6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92.1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 t="str">
        <f>データ!BI7</f>
        <v>-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45.6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38.1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42.9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40.200000000000003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 t="str">
        <f>データ!BT7</f>
        <v>-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76.099999999999994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75.7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76.099999999999994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77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 x14ac:dyDescent="0.15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 x14ac:dyDescent="0.15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154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 x14ac:dyDescent="0.15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 x14ac:dyDescent="0.15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3" t="str">
        <f>データ!BZ7</f>
        <v>-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49766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49237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49309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48924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3" t="str">
        <f>データ!CK7</f>
        <v>-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11724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12315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12750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12582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 t="str">
        <f>データ!CV7</f>
        <v>-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60.4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59.2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61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56.8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 t="str">
        <f>データ!DG7</f>
        <v>-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27.2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26.4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25.8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24.5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 x14ac:dyDescent="0.15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3" t="str">
        <f>データ!CE7</f>
        <v>-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53447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54464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55265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56892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3" t="str">
        <f>データ!CP7</f>
        <v>-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13027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13969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14455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15171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 t="str">
        <f>データ!DA7</f>
        <v>-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52.6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53.2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54.1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53.8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 t="str">
        <f>データ!DL7</f>
        <v>-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24.2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25.3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25.2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25.4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 x14ac:dyDescent="0.15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 x14ac:dyDescent="0.15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 x14ac:dyDescent="0.15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 x14ac:dyDescent="0.15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 x14ac:dyDescent="0.15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 x14ac:dyDescent="0.15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153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 x14ac:dyDescent="0.15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 x14ac:dyDescent="0.15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 x14ac:dyDescent="0.15">
      <c r="A79" s="2"/>
      <c r="B79" s="25"/>
      <c r="C79" s="5"/>
      <c r="D79" s="5"/>
      <c r="E79" s="5"/>
      <c r="F79" s="5"/>
      <c r="G79" s="35"/>
      <c r="H79" s="35"/>
      <c r="I79" s="39"/>
      <c r="J79" s="127" t="s">
        <v>37</v>
      </c>
      <c r="K79" s="128"/>
      <c r="L79" s="128"/>
      <c r="M79" s="128"/>
      <c r="N79" s="128"/>
      <c r="O79" s="128"/>
      <c r="P79" s="128"/>
      <c r="Q79" s="128"/>
      <c r="R79" s="128"/>
      <c r="S79" s="128"/>
      <c r="T79" s="129"/>
      <c r="U79" s="130" t="str">
        <f>データ!DR7</f>
        <v>-</v>
      </c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>
        <f>データ!DS7</f>
        <v>12</v>
      </c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>
        <f>データ!DT7</f>
        <v>19.2</v>
      </c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>
        <f>データ!DU7</f>
        <v>26.1</v>
      </c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>
        <f>データ!DV7</f>
        <v>32.5</v>
      </c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7" t="s">
        <v>37</v>
      </c>
      <c r="EE79" s="128"/>
      <c r="EF79" s="128"/>
      <c r="EG79" s="128"/>
      <c r="EH79" s="128"/>
      <c r="EI79" s="128"/>
      <c r="EJ79" s="128"/>
      <c r="EK79" s="128"/>
      <c r="EL79" s="128"/>
      <c r="EM79" s="128"/>
      <c r="EN79" s="129"/>
      <c r="EO79" s="130" t="str">
        <f>データ!EC7</f>
        <v>-</v>
      </c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>
        <f>データ!ED7</f>
        <v>28.5</v>
      </c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0"/>
      <c r="FX79" s="130"/>
      <c r="FY79" s="130"/>
      <c r="FZ79" s="130"/>
      <c r="GA79" s="130">
        <f>データ!EE7</f>
        <v>42.5</v>
      </c>
      <c r="GB79" s="130"/>
      <c r="GC79" s="130"/>
      <c r="GD79" s="130"/>
      <c r="GE79" s="130"/>
      <c r="GF79" s="130"/>
      <c r="GG79" s="130"/>
      <c r="GH79" s="130"/>
      <c r="GI79" s="130"/>
      <c r="GJ79" s="130"/>
      <c r="GK79" s="130"/>
      <c r="GL79" s="130"/>
      <c r="GM79" s="130"/>
      <c r="GN79" s="130"/>
      <c r="GO79" s="130"/>
      <c r="GP79" s="130"/>
      <c r="GQ79" s="130"/>
      <c r="GR79" s="130"/>
      <c r="GS79" s="130"/>
      <c r="GT79" s="130">
        <f>データ!EF7</f>
        <v>55.2</v>
      </c>
      <c r="GU79" s="130"/>
      <c r="GV79" s="130"/>
      <c r="GW79" s="130"/>
      <c r="GX79" s="130"/>
      <c r="GY79" s="130"/>
      <c r="GZ79" s="130"/>
      <c r="HA79" s="130"/>
      <c r="HB79" s="130"/>
      <c r="HC79" s="130"/>
      <c r="HD79" s="130"/>
      <c r="HE79" s="130"/>
      <c r="HF79" s="130"/>
      <c r="HG79" s="130"/>
      <c r="HH79" s="130"/>
      <c r="HI79" s="130"/>
      <c r="HJ79" s="130"/>
      <c r="HK79" s="130"/>
      <c r="HL79" s="130"/>
      <c r="HM79" s="130">
        <f>データ!EG7</f>
        <v>66.7</v>
      </c>
      <c r="HN79" s="130"/>
      <c r="HO79" s="130"/>
      <c r="HP79" s="130"/>
      <c r="HQ79" s="130"/>
      <c r="HR79" s="130"/>
      <c r="HS79" s="130"/>
      <c r="HT79" s="130"/>
      <c r="HU79" s="130"/>
      <c r="HV79" s="130"/>
      <c r="HW79" s="130"/>
      <c r="HX79" s="130"/>
      <c r="HY79" s="130"/>
      <c r="HZ79" s="130"/>
      <c r="IA79" s="130"/>
      <c r="IB79" s="130"/>
      <c r="IC79" s="130"/>
      <c r="ID79" s="130"/>
      <c r="IE79" s="130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7" t="s">
        <v>37</v>
      </c>
      <c r="IZ79" s="128"/>
      <c r="JA79" s="128"/>
      <c r="JB79" s="128"/>
      <c r="JC79" s="128"/>
      <c r="JD79" s="128"/>
      <c r="JE79" s="128"/>
      <c r="JF79" s="128"/>
      <c r="JG79" s="128"/>
      <c r="JH79" s="128"/>
      <c r="JI79" s="129"/>
      <c r="JJ79" s="131" t="str">
        <f>データ!EN7</f>
        <v>-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45576779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45776210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45880148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45965525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39"/>
      <c r="J80" s="127" t="s">
        <v>38</v>
      </c>
      <c r="K80" s="128"/>
      <c r="L80" s="128"/>
      <c r="M80" s="128"/>
      <c r="N80" s="128"/>
      <c r="O80" s="128"/>
      <c r="P80" s="128"/>
      <c r="Q80" s="128"/>
      <c r="R80" s="128"/>
      <c r="S80" s="128"/>
      <c r="T80" s="129"/>
      <c r="U80" s="130" t="str">
        <f>データ!DW7</f>
        <v>-</v>
      </c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>
        <f>データ!DX7</f>
        <v>48.4</v>
      </c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>
        <f>データ!DY7</f>
        <v>48.7</v>
      </c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>
        <f>データ!DZ7</f>
        <v>52.5</v>
      </c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>
        <f>データ!EA7</f>
        <v>52.7</v>
      </c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7" t="s">
        <v>38</v>
      </c>
      <c r="EE80" s="128"/>
      <c r="EF80" s="128"/>
      <c r="EG80" s="128"/>
      <c r="EH80" s="128"/>
      <c r="EI80" s="128"/>
      <c r="EJ80" s="128"/>
      <c r="EK80" s="128"/>
      <c r="EL80" s="128"/>
      <c r="EM80" s="128"/>
      <c r="EN80" s="129"/>
      <c r="EO80" s="130" t="str">
        <f>データ!EH7</f>
        <v>-</v>
      </c>
      <c r="EP80" s="130"/>
      <c r="EQ80" s="130"/>
      <c r="ER80" s="130"/>
      <c r="ES80" s="130"/>
      <c r="ET80" s="130"/>
      <c r="EU80" s="130"/>
      <c r="EV80" s="130"/>
      <c r="EW80" s="130"/>
      <c r="EX80" s="130"/>
      <c r="EY80" s="130"/>
      <c r="EZ80" s="130"/>
      <c r="FA80" s="130"/>
      <c r="FB80" s="130"/>
      <c r="FC80" s="130"/>
      <c r="FD80" s="130"/>
      <c r="FE80" s="130"/>
      <c r="FF80" s="130"/>
      <c r="FG80" s="130"/>
      <c r="FH80" s="130">
        <f>データ!EI7</f>
        <v>62.3</v>
      </c>
      <c r="FI80" s="130"/>
      <c r="FJ80" s="130"/>
      <c r="FK80" s="130"/>
      <c r="FL80" s="130"/>
      <c r="FM80" s="130"/>
      <c r="FN80" s="130"/>
      <c r="FO80" s="130"/>
      <c r="FP80" s="130"/>
      <c r="FQ80" s="130"/>
      <c r="FR80" s="130"/>
      <c r="FS80" s="130"/>
      <c r="FT80" s="130"/>
      <c r="FU80" s="130"/>
      <c r="FV80" s="130"/>
      <c r="FW80" s="130"/>
      <c r="FX80" s="130"/>
      <c r="FY80" s="130"/>
      <c r="FZ80" s="130"/>
      <c r="GA80" s="130">
        <f>データ!EJ7</f>
        <v>61.7</v>
      </c>
      <c r="GB80" s="130"/>
      <c r="GC80" s="130"/>
      <c r="GD80" s="130"/>
      <c r="GE80" s="130"/>
      <c r="GF80" s="130"/>
      <c r="GG80" s="130"/>
      <c r="GH80" s="130"/>
      <c r="GI80" s="130"/>
      <c r="GJ80" s="130"/>
      <c r="GK80" s="130"/>
      <c r="GL80" s="130"/>
      <c r="GM80" s="130"/>
      <c r="GN80" s="130"/>
      <c r="GO80" s="130"/>
      <c r="GP80" s="130"/>
      <c r="GQ80" s="130"/>
      <c r="GR80" s="130"/>
      <c r="GS80" s="130"/>
      <c r="GT80" s="130">
        <f>データ!EK7</f>
        <v>66.099999999999994</v>
      </c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>
        <f>データ!EL7</f>
        <v>68.400000000000006</v>
      </c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7" t="s">
        <v>38</v>
      </c>
      <c r="IZ80" s="128"/>
      <c r="JA80" s="128"/>
      <c r="JB80" s="128"/>
      <c r="JC80" s="128"/>
      <c r="JD80" s="128"/>
      <c r="JE80" s="128"/>
      <c r="JF80" s="128"/>
      <c r="JG80" s="128"/>
      <c r="JH80" s="128"/>
      <c r="JI80" s="129"/>
      <c r="JJ80" s="131" t="str">
        <f>データ!ES7</f>
        <v>-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42112933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43764424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44446754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45729936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 x14ac:dyDescent="0.15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 x14ac:dyDescent="0.15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 x14ac:dyDescent="0.15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 x14ac:dyDescent="0.15">
      <c r="B85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 x14ac:dyDescent="0.15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 x14ac:dyDescent="0.15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 x14ac:dyDescent="0.15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StR1t3aJirI/o4BwTgyGzzxIlNqPdd2xRlxDJQ1e1VwoxsCrNYLa8v52Yx3Sy7ab/UK6ZUa2bb432N3ThxYl1Q==" saltValue="vP7AzeTu4cocD/KSYDErFw==" spinCount="100000" sheet="1" objects="1" scenarios="1" formatCells="0" formatColumns="0" formatRows="0"/>
  <mergeCells count="262">
    <mergeCell ref="J80:T80"/>
    <mergeCell ref="U80:AM80"/>
    <mergeCell ref="AN80:BF80"/>
    <mergeCell ref="BG80:BY80"/>
    <mergeCell ref="BZ80:CR80"/>
    <mergeCell ref="CS80:DK80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NJ68:NX84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KV78:LN78"/>
    <mergeCell ref="LO78:MG78"/>
    <mergeCell ref="MH78:MZ78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NJ49:NX65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P32:AD32"/>
    <mergeCell ref="AE32:AS32"/>
    <mergeCell ref="AT32:BH32"/>
    <mergeCell ref="BI32:BW32"/>
    <mergeCell ref="BX32:CL32"/>
    <mergeCell ref="DD32:DR32"/>
    <mergeCell ref="DS32:EG32"/>
    <mergeCell ref="NJ30:NX46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B12:AT12"/>
    <mergeCell ref="AU12:CM12"/>
    <mergeCell ref="CN12:EF12"/>
    <mergeCell ref="EG12:FY12"/>
    <mergeCell ref="ID12:JV12"/>
    <mergeCell ref="JW12:LO12"/>
    <mergeCell ref="NJ16:NX25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6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 x14ac:dyDescent="0.15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 x14ac:dyDescent="0.15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 x14ac:dyDescent="0.15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76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79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84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 x14ac:dyDescent="0.15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121</v>
      </c>
      <c r="AV5" s="61" t="s">
        <v>122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123</v>
      </c>
      <c r="BE5" s="61" t="s">
        <v>124</v>
      </c>
      <c r="BF5" s="61" t="s">
        <v>112</v>
      </c>
      <c r="BG5" s="61" t="s">
        <v>122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123</v>
      </c>
      <c r="BP5" s="61" t="s">
        <v>124</v>
      </c>
      <c r="BQ5" s="61" t="s">
        <v>121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121</v>
      </c>
      <c r="CC5" s="61" t="s">
        <v>122</v>
      </c>
      <c r="CD5" s="61" t="s">
        <v>125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123</v>
      </c>
      <c r="CL5" s="61" t="s">
        <v>111</v>
      </c>
      <c r="CM5" s="61" t="s">
        <v>112</v>
      </c>
      <c r="CN5" s="61" t="s">
        <v>122</v>
      </c>
      <c r="CO5" s="61" t="s">
        <v>126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124</v>
      </c>
      <c r="CX5" s="61" t="s">
        <v>112</v>
      </c>
      <c r="CY5" s="61" t="s">
        <v>122</v>
      </c>
      <c r="CZ5" s="61" t="s">
        <v>125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123</v>
      </c>
      <c r="DH5" s="61" t="s">
        <v>111</v>
      </c>
      <c r="DI5" s="61" t="s">
        <v>121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123</v>
      </c>
      <c r="DS5" s="61" t="s">
        <v>124</v>
      </c>
      <c r="DT5" s="61" t="s">
        <v>112</v>
      </c>
      <c r="DU5" s="61" t="s">
        <v>122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124</v>
      </c>
      <c r="EE5" s="61" t="s">
        <v>127</v>
      </c>
      <c r="EF5" s="61" t="s">
        <v>122</v>
      </c>
      <c r="EG5" s="61" t="s">
        <v>125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128</v>
      </c>
      <c r="EN5" s="61" t="s">
        <v>123</v>
      </c>
      <c r="EO5" s="61" t="s">
        <v>111</v>
      </c>
      <c r="EP5" s="61" t="s">
        <v>121</v>
      </c>
      <c r="EQ5" s="61" t="s">
        <v>122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 x14ac:dyDescent="0.15">
      <c r="A6" s="47" t="s">
        <v>129</v>
      </c>
      <c r="B6" s="62">
        <f>B8</f>
        <v>2017</v>
      </c>
      <c r="C6" s="62">
        <f t="shared" ref="C6:M6" si="2">C8</f>
        <v>28797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青森県つがる西北五広域連合　つがる総合病院</v>
      </c>
      <c r="I6" s="136"/>
      <c r="J6" s="137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学術・研究機関出身</v>
      </c>
      <c r="P6" s="62" t="str">
        <f>P8</f>
        <v>直営</v>
      </c>
      <c r="Q6" s="63">
        <f t="shared" ref="Q6:AG6" si="3">Q8</f>
        <v>20</v>
      </c>
      <c r="R6" s="62" t="str">
        <f t="shared" si="3"/>
        <v>対象</v>
      </c>
      <c r="S6" s="62" t="str">
        <f t="shared" si="3"/>
        <v>ド 透 I 訓</v>
      </c>
      <c r="T6" s="62" t="str">
        <f t="shared" si="3"/>
        <v>救 臨 感 災 輪</v>
      </c>
      <c r="U6" s="63" t="str">
        <f>U8</f>
        <v>-</v>
      </c>
      <c r="V6" s="63">
        <f>V8</f>
        <v>36872</v>
      </c>
      <c r="W6" s="62" t="str">
        <f>W8</f>
        <v>非該当</v>
      </c>
      <c r="X6" s="62" t="str">
        <f t="shared" si="3"/>
        <v>７：１</v>
      </c>
      <c r="Y6" s="63">
        <f t="shared" si="3"/>
        <v>390</v>
      </c>
      <c r="Z6" s="63" t="str">
        <f t="shared" si="3"/>
        <v>-</v>
      </c>
      <c r="AA6" s="63" t="str">
        <f t="shared" si="3"/>
        <v>-</v>
      </c>
      <c r="AB6" s="63">
        <f t="shared" si="3"/>
        <v>44</v>
      </c>
      <c r="AC6" s="63">
        <f t="shared" si="3"/>
        <v>4</v>
      </c>
      <c r="AD6" s="63">
        <f t="shared" si="3"/>
        <v>438</v>
      </c>
      <c r="AE6" s="63">
        <f t="shared" si="3"/>
        <v>374</v>
      </c>
      <c r="AF6" s="63" t="str">
        <f t="shared" si="3"/>
        <v>-</v>
      </c>
      <c r="AG6" s="63">
        <f t="shared" si="3"/>
        <v>374</v>
      </c>
      <c r="AH6" s="64" t="e">
        <f>IF(AH8="-",NA(),AH8)</f>
        <v>#N/A</v>
      </c>
      <c r="AI6" s="64">
        <f t="shared" ref="AI6:AQ6" si="4">IF(AI8="-",NA(),AI8)</f>
        <v>92.1</v>
      </c>
      <c r="AJ6" s="64">
        <f t="shared" si="4"/>
        <v>93.7</v>
      </c>
      <c r="AK6" s="64">
        <f t="shared" si="4"/>
        <v>96.4</v>
      </c>
      <c r="AL6" s="64">
        <f t="shared" si="4"/>
        <v>95.4</v>
      </c>
      <c r="AM6" s="64" t="e">
        <f t="shared" si="4"/>
        <v>#N/A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 t="e">
        <f>IF(AS8="-",NA(),AS8)</f>
        <v>#N/A</v>
      </c>
      <c r="AT6" s="64">
        <f t="shared" ref="AT6:BB6" si="5">IF(AT8="-",NA(),AT8)</f>
        <v>77.5</v>
      </c>
      <c r="AU6" s="64">
        <f t="shared" si="5"/>
        <v>80.2</v>
      </c>
      <c r="AV6" s="64">
        <f t="shared" si="5"/>
        <v>82</v>
      </c>
      <c r="AW6" s="64">
        <f t="shared" si="5"/>
        <v>82.3</v>
      </c>
      <c r="AX6" s="64" t="e">
        <f t="shared" si="5"/>
        <v>#N/A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 t="e">
        <f>IF(BD8="-",NA(),BD8)</f>
        <v>#N/A</v>
      </c>
      <c r="BE6" s="64">
        <f t="shared" ref="BE6:BM6" si="6">IF(BE8="-",NA(),BE8)</f>
        <v>31.8</v>
      </c>
      <c r="BF6" s="64">
        <f t="shared" si="6"/>
        <v>33.200000000000003</v>
      </c>
      <c r="BG6" s="64">
        <f t="shared" si="6"/>
        <v>37.5</v>
      </c>
      <c r="BH6" s="64">
        <f t="shared" si="6"/>
        <v>42.8</v>
      </c>
      <c r="BI6" s="64" t="e">
        <f t="shared" si="6"/>
        <v>#N/A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 t="e">
        <f>IF(BO8="-",NA(),BO8)</f>
        <v>#N/A</v>
      </c>
      <c r="BP6" s="64">
        <f t="shared" ref="BP6:BX6" si="7">IF(BP8="-",NA(),BP8)</f>
        <v>63.6</v>
      </c>
      <c r="BQ6" s="64">
        <f t="shared" si="7"/>
        <v>69.400000000000006</v>
      </c>
      <c r="BR6" s="64">
        <f t="shared" si="7"/>
        <v>70.8</v>
      </c>
      <c r="BS6" s="64">
        <f t="shared" si="7"/>
        <v>72.7</v>
      </c>
      <c r="BT6" s="64" t="e">
        <f t="shared" si="7"/>
        <v>#N/A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 t="e">
        <f>IF(BZ8="-",NA(),BZ8)</f>
        <v>#N/A</v>
      </c>
      <c r="CA6" s="65">
        <f t="shared" ref="CA6:CI6" si="8">IF(CA8="-",NA(),CA8)</f>
        <v>49766</v>
      </c>
      <c r="CB6" s="65">
        <f t="shared" si="8"/>
        <v>49237</v>
      </c>
      <c r="CC6" s="65">
        <f t="shared" si="8"/>
        <v>49309</v>
      </c>
      <c r="CD6" s="65">
        <f t="shared" si="8"/>
        <v>48924</v>
      </c>
      <c r="CE6" s="65" t="e">
        <f t="shared" si="8"/>
        <v>#N/A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 t="e">
        <f>IF(CK8="-",NA(),CK8)</f>
        <v>#N/A</v>
      </c>
      <c r="CL6" s="65">
        <f t="shared" ref="CL6:CT6" si="9">IF(CL8="-",NA(),CL8)</f>
        <v>11724</v>
      </c>
      <c r="CM6" s="65">
        <f t="shared" si="9"/>
        <v>12315</v>
      </c>
      <c r="CN6" s="65">
        <f t="shared" si="9"/>
        <v>12750</v>
      </c>
      <c r="CO6" s="65">
        <f t="shared" si="9"/>
        <v>12582</v>
      </c>
      <c r="CP6" s="65" t="e">
        <f t="shared" si="9"/>
        <v>#N/A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 t="e">
        <f>IF(CV8="-",NA(),CV8)</f>
        <v>#N/A</v>
      </c>
      <c r="CW6" s="64">
        <f t="shared" ref="CW6:DE6" si="10">IF(CW8="-",NA(),CW8)</f>
        <v>60.4</v>
      </c>
      <c r="CX6" s="64">
        <f t="shared" si="10"/>
        <v>59.2</v>
      </c>
      <c r="CY6" s="64">
        <f t="shared" si="10"/>
        <v>61</v>
      </c>
      <c r="CZ6" s="64">
        <f t="shared" si="10"/>
        <v>56.8</v>
      </c>
      <c r="DA6" s="64" t="e">
        <f t="shared" si="10"/>
        <v>#N/A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 t="e">
        <f>IF(DG8="-",NA(),DG8)</f>
        <v>#N/A</v>
      </c>
      <c r="DH6" s="64">
        <f t="shared" ref="DH6:DP6" si="11">IF(DH8="-",NA(),DH8)</f>
        <v>27.2</v>
      </c>
      <c r="DI6" s="64">
        <f t="shared" si="11"/>
        <v>26.4</v>
      </c>
      <c r="DJ6" s="64">
        <f t="shared" si="11"/>
        <v>25.8</v>
      </c>
      <c r="DK6" s="64">
        <f t="shared" si="11"/>
        <v>24.5</v>
      </c>
      <c r="DL6" s="64" t="e">
        <f t="shared" si="11"/>
        <v>#N/A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 t="e">
        <f>IF(DR8="-",NA(),DR8)</f>
        <v>#N/A</v>
      </c>
      <c r="DS6" s="64">
        <f t="shared" ref="DS6:EA6" si="12">IF(DS8="-",NA(),DS8)</f>
        <v>12</v>
      </c>
      <c r="DT6" s="64">
        <f t="shared" si="12"/>
        <v>19.2</v>
      </c>
      <c r="DU6" s="64">
        <f t="shared" si="12"/>
        <v>26.1</v>
      </c>
      <c r="DV6" s="64">
        <f t="shared" si="12"/>
        <v>32.5</v>
      </c>
      <c r="DW6" s="64" t="e">
        <f t="shared" si="12"/>
        <v>#N/A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 t="e">
        <f>IF(EC8="-",NA(),EC8)</f>
        <v>#N/A</v>
      </c>
      <c r="ED6" s="64">
        <f t="shared" ref="ED6:EL6" si="13">IF(ED8="-",NA(),ED8)</f>
        <v>28.5</v>
      </c>
      <c r="EE6" s="64">
        <f t="shared" si="13"/>
        <v>42.5</v>
      </c>
      <c r="EF6" s="64">
        <f t="shared" si="13"/>
        <v>55.2</v>
      </c>
      <c r="EG6" s="64">
        <f t="shared" si="13"/>
        <v>66.7</v>
      </c>
      <c r="EH6" s="64" t="e">
        <f t="shared" si="13"/>
        <v>#N/A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 t="e">
        <f>IF(EN8="-",NA(),EN8)</f>
        <v>#N/A</v>
      </c>
      <c r="EO6" s="65">
        <f t="shared" ref="EO6:EW6" si="14">IF(EO8="-",NA(),EO8)</f>
        <v>45576779</v>
      </c>
      <c r="EP6" s="65">
        <f t="shared" si="14"/>
        <v>45776210</v>
      </c>
      <c r="EQ6" s="65">
        <f t="shared" si="14"/>
        <v>45880148</v>
      </c>
      <c r="ER6" s="65">
        <f t="shared" si="14"/>
        <v>45965525</v>
      </c>
      <c r="ES6" s="65" t="e">
        <f t="shared" si="14"/>
        <v>#N/A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 x14ac:dyDescent="0.15">
      <c r="A7" s="47" t="s">
        <v>130</v>
      </c>
      <c r="B7" s="62">
        <f t="shared" ref="B7:AG7" si="15">B8</f>
        <v>2017</v>
      </c>
      <c r="C7" s="62">
        <f t="shared" si="15"/>
        <v>28797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学術・研究機関出身</v>
      </c>
      <c r="P7" s="62" t="str">
        <f>P8</f>
        <v>直営</v>
      </c>
      <c r="Q7" s="63">
        <f t="shared" si="15"/>
        <v>20</v>
      </c>
      <c r="R7" s="62" t="str">
        <f t="shared" si="15"/>
        <v>対象</v>
      </c>
      <c r="S7" s="62" t="str">
        <f t="shared" si="15"/>
        <v>ド 透 I 訓</v>
      </c>
      <c r="T7" s="62" t="str">
        <f t="shared" si="15"/>
        <v>救 臨 感 災 輪</v>
      </c>
      <c r="U7" s="63" t="str">
        <f>U8</f>
        <v>-</v>
      </c>
      <c r="V7" s="63">
        <f>V8</f>
        <v>36872</v>
      </c>
      <c r="W7" s="62" t="str">
        <f>W8</f>
        <v>非該当</v>
      </c>
      <c r="X7" s="62" t="str">
        <f t="shared" si="15"/>
        <v>７：１</v>
      </c>
      <c r="Y7" s="63">
        <f t="shared" si="15"/>
        <v>390</v>
      </c>
      <c r="Z7" s="63" t="str">
        <f t="shared" si="15"/>
        <v>-</v>
      </c>
      <c r="AA7" s="63" t="str">
        <f t="shared" si="15"/>
        <v>-</v>
      </c>
      <c r="AB7" s="63">
        <f t="shared" si="15"/>
        <v>44</v>
      </c>
      <c r="AC7" s="63">
        <f t="shared" si="15"/>
        <v>4</v>
      </c>
      <c r="AD7" s="63">
        <f t="shared" si="15"/>
        <v>438</v>
      </c>
      <c r="AE7" s="63">
        <f t="shared" si="15"/>
        <v>374</v>
      </c>
      <c r="AF7" s="63" t="str">
        <f t="shared" si="15"/>
        <v>-</v>
      </c>
      <c r="AG7" s="63">
        <f t="shared" si="15"/>
        <v>374</v>
      </c>
      <c r="AH7" s="64" t="str">
        <f>AH8</f>
        <v>-</v>
      </c>
      <c r="AI7" s="64">
        <f t="shared" ref="AI7:AQ7" si="16">AI8</f>
        <v>92.1</v>
      </c>
      <c r="AJ7" s="64">
        <f t="shared" si="16"/>
        <v>93.7</v>
      </c>
      <c r="AK7" s="64">
        <f t="shared" si="16"/>
        <v>96.4</v>
      </c>
      <c r="AL7" s="64">
        <f t="shared" si="16"/>
        <v>95.4</v>
      </c>
      <c r="AM7" s="64" t="str">
        <f t="shared" si="16"/>
        <v>-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 t="str">
        <f>AS8</f>
        <v>-</v>
      </c>
      <c r="AT7" s="64">
        <f t="shared" ref="AT7:BB7" si="17">AT8</f>
        <v>77.5</v>
      </c>
      <c r="AU7" s="64">
        <f t="shared" si="17"/>
        <v>80.2</v>
      </c>
      <c r="AV7" s="64">
        <f t="shared" si="17"/>
        <v>82</v>
      </c>
      <c r="AW7" s="64">
        <f t="shared" si="17"/>
        <v>82.3</v>
      </c>
      <c r="AX7" s="64" t="str">
        <f t="shared" si="17"/>
        <v>-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 t="str">
        <f>BD8</f>
        <v>-</v>
      </c>
      <c r="BE7" s="64">
        <f t="shared" ref="BE7:BM7" si="18">BE8</f>
        <v>31.8</v>
      </c>
      <c r="BF7" s="64">
        <f t="shared" si="18"/>
        <v>33.200000000000003</v>
      </c>
      <c r="BG7" s="64">
        <f t="shared" si="18"/>
        <v>37.5</v>
      </c>
      <c r="BH7" s="64">
        <f t="shared" si="18"/>
        <v>42.8</v>
      </c>
      <c r="BI7" s="64" t="str">
        <f t="shared" si="18"/>
        <v>-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 t="str">
        <f>BO8</f>
        <v>-</v>
      </c>
      <c r="BP7" s="64">
        <f t="shared" ref="BP7:BX7" si="19">BP8</f>
        <v>63.6</v>
      </c>
      <c r="BQ7" s="64">
        <f t="shared" si="19"/>
        <v>69.400000000000006</v>
      </c>
      <c r="BR7" s="64">
        <f t="shared" si="19"/>
        <v>70.8</v>
      </c>
      <c r="BS7" s="64">
        <f t="shared" si="19"/>
        <v>72.7</v>
      </c>
      <c r="BT7" s="64" t="str">
        <f t="shared" si="19"/>
        <v>-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 t="str">
        <f>BZ8</f>
        <v>-</v>
      </c>
      <c r="CA7" s="65">
        <f t="shared" ref="CA7:CI7" si="20">CA8</f>
        <v>49766</v>
      </c>
      <c r="CB7" s="65">
        <f t="shared" si="20"/>
        <v>49237</v>
      </c>
      <c r="CC7" s="65">
        <f t="shared" si="20"/>
        <v>49309</v>
      </c>
      <c r="CD7" s="65">
        <f t="shared" si="20"/>
        <v>48924</v>
      </c>
      <c r="CE7" s="65" t="str">
        <f t="shared" si="20"/>
        <v>-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 t="str">
        <f>CK8</f>
        <v>-</v>
      </c>
      <c r="CL7" s="65">
        <f t="shared" ref="CL7:CT7" si="21">CL8</f>
        <v>11724</v>
      </c>
      <c r="CM7" s="65">
        <f t="shared" si="21"/>
        <v>12315</v>
      </c>
      <c r="CN7" s="65">
        <f t="shared" si="21"/>
        <v>12750</v>
      </c>
      <c r="CO7" s="65">
        <f t="shared" si="21"/>
        <v>12582</v>
      </c>
      <c r="CP7" s="65" t="str">
        <f t="shared" si="21"/>
        <v>-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 t="str">
        <f>CV8</f>
        <v>-</v>
      </c>
      <c r="CW7" s="64">
        <f t="shared" ref="CW7:DE7" si="22">CW8</f>
        <v>60.4</v>
      </c>
      <c r="CX7" s="64">
        <f t="shared" si="22"/>
        <v>59.2</v>
      </c>
      <c r="CY7" s="64">
        <f t="shared" si="22"/>
        <v>61</v>
      </c>
      <c r="CZ7" s="64">
        <f t="shared" si="22"/>
        <v>56.8</v>
      </c>
      <c r="DA7" s="64" t="str">
        <f t="shared" si="22"/>
        <v>-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 t="str">
        <f>DG8</f>
        <v>-</v>
      </c>
      <c r="DH7" s="64">
        <f t="shared" ref="DH7:DP7" si="23">DH8</f>
        <v>27.2</v>
      </c>
      <c r="DI7" s="64">
        <f t="shared" si="23"/>
        <v>26.4</v>
      </c>
      <c r="DJ7" s="64">
        <f t="shared" si="23"/>
        <v>25.8</v>
      </c>
      <c r="DK7" s="64">
        <f t="shared" si="23"/>
        <v>24.5</v>
      </c>
      <c r="DL7" s="64" t="str">
        <f t="shared" si="23"/>
        <v>-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 t="str">
        <f>DR8</f>
        <v>-</v>
      </c>
      <c r="DS7" s="64">
        <f t="shared" ref="DS7:EA7" si="24">DS8</f>
        <v>12</v>
      </c>
      <c r="DT7" s="64">
        <f t="shared" si="24"/>
        <v>19.2</v>
      </c>
      <c r="DU7" s="64">
        <f t="shared" si="24"/>
        <v>26.1</v>
      </c>
      <c r="DV7" s="64">
        <f t="shared" si="24"/>
        <v>32.5</v>
      </c>
      <c r="DW7" s="64" t="str">
        <f t="shared" si="24"/>
        <v>-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 t="str">
        <f>EC8</f>
        <v>-</v>
      </c>
      <c r="ED7" s="64">
        <f t="shared" ref="ED7:EL7" si="25">ED8</f>
        <v>28.5</v>
      </c>
      <c r="EE7" s="64">
        <f t="shared" si="25"/>
        <v>42.5</v>
      </c>
      <c r="EF7" s="64">
        <f t="shared" si="25"/>
        <v>55.2</v>
      </c>
      <c r="EG7" s="64">
        <f t="shared" si="25"/>
        <v>66.7</v>
      </c>
      <c r="EH7" s="64" t="str">
        <f t="shared" si="25"/>
        <v>-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 t="str">
        <f>EN8</f>
        <v>-</v>
      </c>
      <c r="EO7" s="65">
        <f t="shared" ref="EO7:EW7" si="26">EO8</f>
        <v>45576779</v>
      </c>
      <c r="EP7" s="65">
        <f t="shared" si="26"/>
        <v>45776210</v>
      </c>
      <c r="EQ7" s="65">
        <f t="shared" si="26"/>
        <v>45880148</v>
      </c>
      <c r="ER7" s="65">
        <f t="shared" si="26"/>
        <v>45965525</v>
      </c>
      <c r="ES7" s="65" t="str">
        <f t="shared" si="26"/>
        <v>-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 x14ac:dyDescent="0.15">
      <c r="A8" s="47"/>
      <c r="B8" s="67">
        <v>2017</v>
      </c>
      <c r="C8" s="67">
        <v>28797</v>
      </c>
      <c r="D8" s="67">
        <v>46</v>
      </c>
      <c r="E8" s="67">
        <v>6</v>
      </c>
      <c r="F8" s="67">
        <v>0</v>
      </c>
      <c r="G8" s="67">
        <v>1</v>
      </c>
      <c r="H8" s="67" t="s">
        <v>131</v>
      </c>
      <c r="I8" s="67" t="s">
        <v>132</v>
      </c>
      <c r="J8" s="67" t="s">
        <v>133</v>
      </c>
      <c r="K8" s="67" t="s">
        <v>134</v>
      </c>
      <c r="L8" s="67" t="s">
        <v>135</v>
      </c>
      <c r="M8" s="67" t="s">
        <v>136</v>
      </c>
      <c r="N8" s="67" t="s">
        <v>137</v>
      </c>
      <c r="O8" s="67" t="s">
        <v>138</v>
      </c>
      <c r="P8" s="67" t="s">
        <v>139</v>
      </c>
      <c r="Q8" s="68">
        <v>20</v>
      </c>
      <c r="R8" s="67" t="s">
        <v>140</v>
      </c>
      <c r="S8" s="67" t="s">
        <v>141</v>
      </c>
      <c r="T8" s="67" t="s">
        <v>142</v>
      </c>
      <c r="U8" s="68" t="s">
        <v>143</v>
      </c>
      <c r="V8" s="68">
        <v>36872</v>
      </c>
      <c r="W8" s="67" t="s">
        <v>144</v>
      </c>
      <c r="X8" s="69" t="s">
        <v>145</v>
      </c>
      <c r="Y8" s="68">
        <v>390</v>
      </c>
      <c r="Z8" s="68" t="s">
        <v>143</v>
      </c>
      <c r="AA8" s="68" t="s">
        <v>143</v>
      </c>
      <c r="AB8" s="68">
        <v>44</v>
      </c>
      <c r="AC8" s="68">
        <v>4</v>
      </c>
      <c r="AD8" s="68">
        <v>438</v>
      </c>
      <c r="AE8" s="68">
        <v>374</v>
      </c>
      <c r="AF8" s="68" t="s">
        <v>143</v>
      </c>
      <c r="AG8" s="68">
        <v>374</v>
      </c>
      <c r="AH8" s="70" t="s">
        <v>143</v>
      </c>
      <c r="AI8" s="70">
        <v>92.1</v>
      </c>
      <c r="AJ8" s="70">
        <v>93.7</v>
      </c>
      <c r="AK8" s="70">
        <v>96.4</v>
      </c>
      <c r="AL8" s="70">
        <v>95.4</v>
      </c>
      <c r="AM8" s="70" t="s">
        <v>143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 t="s">
        <v>143</v>
      </c>
      <c r="AT8" s="70">
        <v>77.5</v>
      </c>
      <c r="AU8" s="70">
        <v>80.2</v>
      </c>
      <c r="AV8" s="70">
        <v>82</v>
      </c>
      <c r="AW8" s="70">
        <v>82.3</v>
      </c>
      <c r="AX8" s="70" t="s">
        <v>143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 t="s">
        <v>143</v>
      </c>
      <c r="BE8" s="71">
        <v>31.8</v>
      </c>
      <c r="BF8" s="71">
        <v>33.200000000000003</v>
      </c>
      <c r="BG8" s="71">
        <v>37.5</v>
      </c>
      <c r="BH8" s="71">
        <v>42.8</v>
      </c>
      <c r="BI8" s="71" t="s">
        <v>143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 t="s">
        <v>143</v>
      </c>
      <c r="BP8" s="70">
        <v>63.6</v>
      </c>
      <c r="BQ8" s="70">
        <v>69.400000000000006</v>
      </c>
      <c r="BR8" s="70">
        <v>70.8</v>
      </c>
      <c r="BS8" s="70">
        <v>72.7</v>
      </c>
      <c r="BT8" s="70" t="s">
        <v>143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 t="s">
        <v>143</v>
      </c>
      <c r="CA8" s="71">
        <v>49766</v>
      </c>
      <c r="CB8" s="71">
        <v>49237</v>
      </c>
      <c r="CC8" s="71">
        <v>49309</v>
      </c>
      <c r="CD8" s="71">
        <v>48924</v>
      </c>
      <c r="CE8" s="71" t="s">
        <v>143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 t="s">
        <v>143</v>
      </c>
      <c r="CL8" s="71">
        <v>11724</v>
      </c>
      <c r="CM8" s="71">
        <v>12315</v>
      </c>
      <c r="CN8" s="71">
        <v>12750</v>
      </c>
      <c r="CO8" s="71">
        <v>12582</v>
      </c>
      <c r="CP8" s="71" t="s">
        <v>143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 t="s">
        <v>143</v>
      </c>
      <c r="CW8" s="71">
        <v>60.4</v>
      </c>
      <c r="CX8" s="71">
        <v>59.2</v>
      </c>
      <c r="CY8" s="71">
        <v>61</v>
      </c>
      <c r="CZ8" s="71">
        <v>56.8</v>
      </c>
      <c r="DA8" s="71" t="s">
        <v>143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 t="s">
        <v>143</v>
      </c>
      <c r="DH8" s="71">
        <v>27.2</v>
      </c>
      <c r="DI8" s="71">
        <v>26.4</v>
      </c>
      <c r="DJ8" s="71">
        <v>25.8</v>
      </c>
      <c r="DK8" s="71">
        <v>24.5</v>
      </c>
      <c r="DL8" s="71" t="s">
        <v>143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 t="s">
        <v>143</v>
      </c>
      <c r="DS8" s="70">
        <v>12</v>
      </c>
      <c r="DT8" s="70">
        <v>19.2</v>
      </c>
      <c r="DU8" s="70">
        <v>26.1</v>
      </c>
      <c r="DV8" s="70">
        <v>32.5</v>
      </c>
      <c r="DW8" s="70" t="s">
        <v>143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 t="s">
        <v>143</v>
      </c>
      <c r="ED8" s="70">
        <v>28.5</v>
      </c>
      <c r="EE8" s="70">
        <v>42.5</v>
      </c>
      <c r="EF8" s="70">
        <v>55.2</v>
      </c>
      <c r="EG8" s="70">
        <v>66.7</v>
      </c>
      <c r="EH8" s="70" t="s">
        <v>143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 t="s">
        <v>143</v>
      </c>
      <c r="EO8" s="71">
        <v>45576779</v>
      </c>
      <c r="EP8" s="71">
        <v>45776210</v>
      </c>
      <c r="EQ8" s="71">
        <v>45880148</v>
      </c>
      <c r="ER8" s="71">
        <v>45965525</v>
      </c>
      <c r="ES8" s="71" t="s">
        <v>143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 x14ac:dyDescent="0.15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 x14ac:dyDescent="0.15">
      <c r="A10" s="76"/>
      <c r="B10" s="76" t="s">
        <v>146</v>
      </c>
      <c r="C10" s="76" t="s">
        <v>147</v>
      </c>
      <c r="D10" s="76" t="s">
        <v>148</v>
      </c>
      <c r="E10" s="76" t="s">
        <v>149</v>
      </c>
      <c r="F10" s="76" t="s">
        <v>150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 x14ac:dyDescent="0.15">
      <c r="A11" s="76" t="s">
        <v>151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 x14ac:dyDescent="0.15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 x14ac:dyDescent="0.15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 x14ac:dyDescent="0.15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 x14ac:dyDescent="0.15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 x14ac:dyDescent="0.15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 x14ac:dyDescent="0.15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 x14ac:dyDescent="0.15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 x14ac:dyDescent="0.15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 x14ac:dyDescent="0.15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2019-01-31T04:22:48Z</cp:lastPrinted>
  <dcterms:created xsi:type="dcterms:W3CDTF">2018-12-07T10:39:29Z</dcterms:created>
  <dcterms:modified xsi:type="dcterms:W3CDTF">2019-02-04T07:34:24Z</dcterms:modified>
  <cp:category/>
</cp:coreProperties>
</file>