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nas.city.misawa.lg.jp.local\0401_生活安全課\安全係\駐車場経営比較分析\関係資料一式\"/>
    </mc:Choice>
  </mc:AlternateContent>
  <workbookProtection workbookPassword="B319" lockStructure="1"/>
  <bookViews>
    <workbookView xWindow="0" yWindow="0" windowWidth="15225" windowHeight="6795"/>
  </bookViews>
  <sheets>
    <sheet name="法非適用_駐車場整備事業" sheetId="4" r:id="rId1"/>
    <sheet name="データ" sheetId="5" state="hidden" r:id="rId2"/>
  </sheets>
  <calcPr calcId="162913" iterateCount="1"/>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AQ10" i="4"/>
  <c r="B10" i="4"/>
  <c r="JQ8" i="4"/>
  <c r="HX8" i="4"/>
  <c r="DU8" i="4"/>
  <c r="CF8" i="4"/>
  <c r="AQ8" i="4"/>
  <c r="B8" i="4"/>
  <c r="B6" i="4"/>
  <c r="MA51" i="4" l="1"/>
  <c r="MI76" i="4"/>
  <c r="HJ51" i="4"/>
  <c r="MA30" i="4"/>
  <c r="CS30" i="4"/>
  <c r="IT76" i="4"/>
  <c r="CS51" i="4"/>
  <c r="HJ30" i="4"/>
  <c r="BZ76" i="4"/>
  <c r="C11" i="5"/>
  <c r="D11" i="5"/>
  <c r="E11" i="5"/>
  <c r="B11" i="5"/>
  <c r="BZ30" i="4" l="1"/>
  <c r="BK76" i="4"/>
  <c r="LH51" i="4"/>
  <c r="LT76" i="4"/>
  <c r="GQ51" i="4"/>
  <c r="LH30" i="4"/>
  <c r="IE76" i="4"/>
  <c r="BZ51" i="4"/>
  <c r="GQ30" i="4"/>
  <c r="HP76" i="4"/>
  <c r="BG30" i="4"/>
  <c r="AV76" i="4"/>
  <c r="KO51" i="4"/>
  <c r="KO30" i="4"/>
  <c r="BG51" i="4"/>
  <c r="LE76" i="4"/>
  <c r="FX51" i="4"/>
  <c r="FX30" i="4"/>
  <c r="KP76" i="4"/>
  <c r="HA76" i="4"/>
  <c r="AN51" i="4"/>
  <c r="FE30" i="4"/>
  <c r="JV51" i="4"/>
  <c r="FE51" i="4"/>
  <c r="JV30" i="4"/>
  <c r="AN30" i="4"/>
  <c r="AG76" i="4"/>
  <c r="R76" i="4"/>
  <c r="KA76" i="4"/>
  <c r="EL51" i="4"/>
  <c r="JC30" i="4"/>
  <c r="U30" i="4"/>
  <c r="GL76" i="4"/>
  <c r="U51" i="4"/>
  <c r="EL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<sst xmlns="http://schemas.openxmlformats.org/spreadsheetml/2006/main" count="286" uniqueCount="135">
  <si>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</si>
  <si>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</si>
  <si>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</si>
  <si>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</si>
  <si>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</si>
  <si>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</si>
  <si>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</si>
  <si>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</si>
  <si>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</si>
  <si>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</si>
  <si>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</si>
  <si>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</si>
  <si>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</si>
  <si>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</si>
  <si>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</si>
  <si>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</si>
  <si>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</si>
  <si>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</si>
  <si>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</si>
  <si>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</si>
  <si>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</si>
  <si>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</si>
  <si>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</si>
  <si>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</si>
  <si>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</si>
  <si>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</si>
  <si>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</si>
  <si>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</si>
  <si>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</si>
  <si>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</si>
  <si>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</si>
  <si>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</si>
  <si>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</si>
  <si>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</si>
  <si>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</si>
  <si>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</si>
  <si>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</si>
  <si>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</si>
  <si>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</si>
  <si>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</si>
  <si>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</si>
  <si>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</si>
  <si>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</si>
  <si>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</si>
  <si>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</si>
  <si>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</si>
  <si>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</si>
  <si>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</si>
  <si>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</si>
  <si>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</si>
  <si>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</si>
  <si>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</si>
  <si>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</si>
  <si>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</si>
  <si>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</si>
  <si>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</si>
  <si>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</si>
  <si>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</si>
  <si>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</si>
  <si>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</si>
  <si>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</si>
  <si>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</si>
  <si>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</si>
  <si>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</si>
  <si>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</si>
  <si>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</si>
  <si>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</si>
  <si>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</si>
  <si>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</si>
  <si>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</si>
  <si>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</si>
  <si>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</si>
  <si>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</si>
  <si>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</si>
  <si>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</si>
  <si>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</si>
  <si>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</si>
  <si>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</si>
  <si>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</si>
  <si>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</si>
  <si>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</si>
  <si>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</si>
  <si>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</si>
  <si>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</si>
  <si>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</si>
  <si>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</si>
  <si>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</si>
  <si>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</si>
  <si>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</si>
  <si>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</si>
  <si>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</si>
  <si>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</si>
  <si>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</si>
  <si>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</si>
  <si>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</si>
  <si>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</si>
  <si>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</si>
  <si>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</si>
  <si>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</si>
  <si>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</si>
  <si>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</si>
  <si>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</si>
  <si>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</si>
  <si>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</si>
  <si>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</si>
  <si>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</si>
  <si>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</si>
  <si>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</si>
  <si>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</si>
  <si>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</si>
  <si>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</si>
  <si>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</si>
  <si>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</si>
  <si>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青森県　三沢市</t>
  </si>
  <si>
    <t>三沢市大町ビードル駐車場</t>
  </si>
  <si>
    <t>法非適用</t>
  </si>
  <si>
    <t>駐車場整備事業</t>
  </si>
  <si>
    <t>-</t>
  </si>
  <si>
    <t>Ａ３Ｂ２</t>
  </si>
  <si>
    <t>該当数値なし</t>
  </si>
  <si>
    <t>都市計画駐車場</t>
  </si>
  <si>
    <t>広場式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</si>
  <si>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</si>
  <si>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</si>
  <si>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</si>
  <si>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</si>
  <si>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</si>
  <si>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</si>
  <si>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</si>
  <si>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</si>
  <si>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年数が経過するとともに修繕費がかかることから、設備投資額の抑制に努め、収入源の確保につながるよう資産の有効活用を含めた検討を進めていかなければならない。</t>
    <rPh sb="0" eb="2">
      <t>ネンスウ</t>
    </rPh>
    <rPh sb="3" eb="5">
      <t>ケイカ</t>
    </rPh>
    <rPh sb="11" eb="13">
      <t>シュウゼン</t>
    </rPh>
    <rPh sb="13" eb="14">
      <t>ヒ</t>
    </rPh>
    <rPh sb="23" eb="25">
      <t>セツビ</t>
    </rPh>
    <rPh sb="25" eb="27">
      <t>トウシ</t>
    </rPh>
    <rPh sb="27" eb="28">
      <t>ガク</t>
    </rPh>
    <rPh sb="29" eb="31">
      <t>ヨクセイ</t>
    </rPh>
    <rPh sb="32" eb="33">
      <t>ツト</t>
    </rPh>
    <rPh sb="35" eb="38">
      <t>シュウニュウゲン</t>
    </rPh>
    <rPh sb="39" eb="41">
      <t>カクホ</t>
    </rPh>
    <rPh sb="48" eb="50">
      <t>シサン</t>
    </rPh>
    <rPh sb="51" eb="53">
      <t>ユウコウ</t>
    </rPh>
    <rPh sb="53" eb="55">
      <t>カツヨウ</t>
    </rPh>
    <rPh sb="56" eb="57">
      <t>フク</t>
    </rPh>
    <rPh sb="59" eb="61">
      <t>ケントウ</t>
    </rPh>
    <rPh sb="62" eb="63">
      <t>スス</t>
    </rPh>
    <phoneticPr fontId="6"/>
  </si>
  <si>
    <t>各年度とも稼働率が平均値より大幅に下回っている状況であることから、駐車台数が増加するような方策を指定管理者とともに検討していかなければならない。</t>
    <rPh sb="0" eb="3">
      <t>カクネンド</t>
    </rPh>
    <rPh sb="5" eb="7">
      <t>カドウ</t>
    </rPh>
    <rPh sb="7" eb="8">
      <t>リツ</t>
    </rPh>
    <rPh sb="9" eb="12">
      <t>ヘイキンチ</t>
    </rPh>
    <rPh sb="14" eb="16">
      <t>オオハバ</t>
    </rPh>
    <rPh sb="17" eb="19">
      <t>シタマワ</t>
    </rPh>
    <rPh sb="23" eb="25">
      <t>ジョウキョウ</t>
    </rPh>
    <rPh sb="33" eb="35">
      <t>チュウシャ</t>
    </rPh>
    <rPh sb="35" eb="37">
      <t>ダイスウ</t>
    </rPh>
    <rPh sb="38" eb="40">
      <t>ゾウカ</t>
    </rPh>
    <rPh sb="45" eb="47">
      <t>ホウサク</t>
    </rPh>
    <rPh sb="48" eb="50">
      <t>シテイ</t>
    </rPh>
    <rPh sb="50" eb="53">
      <t>カンリシャ</t>
    </rPh>
    <rPh sb="57" eb="59">
      <t>ケントウ</t>
    </rPh>
    <phoneticPr fontId="6"/>
  </si>
  <si>
    <t>自治体職員</t>
    <rPh sb="0" eb="3">
      <t>ジチタイ</t>
    </rPh>
    <rPh sb="3" eb="5">
      <t>ショクイン</t>
    </rPh>
    <phoneticPr fontId="6"/>
  </si>
  <si>
    <t>収益等の状況、稼働率の状況ともによくなく、経営状態は悪化している。今後については老朽化に伴う維持管理費の増加が見込まれることから、駐車台数の増加に向けた取組や料金体系の見直しを検討するなど、喫緊に経営の健全化に向けた検討を進めて行く必要がある。</t>
    <rPh sb="0" eb="2">
      <t>シュウエキ</t>
    </rPh>
    <rPh sb="2" eb="3">
      <t>トウ</t>
    </rPh>
    <rPh sb="4" eb="6">
      <t>ジョウキョウ</t>
    </rPh>
    <rPh sb="7" eb="9">
      <t>カドウ</t>
    </rPh>
    <rPh sb="9" eb="10">
      <t>リツ</t>
    </rPh>
    <rPh sb="11" eb="13">
      <t>ジョウキョウ</t>
    </rPh>
    <rPh sb="21" eb="23">
      <t>ケイエイ</t>
    </rPh>
    <rPh sb="23" eb="25">
      <t>ジョウタイ</t>
    </rPh>
    <rPh sb="26" eb="28">
      <t>アッカ</t>
    </rPh>
    <rPh sb="33" eb="35">
      <t>コンゴ</t>
    </rPh>
    <rPh sb="40" eb="43">
      <t>ロウキュウカ</t>
    </rPh>
    <rPh sb="44" eb="45">
      <t>トモナ</t>
    </rPh>
    <rPh sb="46" eb="48">
      <t>イジ</t>
    </rPh>
    <rPh sb="48" eb="50">
      <t>カンリ</t>
    </rPh>
    <rPh sb="50" eb="51">
      <t>ヒ</t>
    </rPh>
    <rPh sb="52" eb="54">
      <t>ゾウカ</t>
    </rPh>
    <rPh sb="55" eb="57">
      <t>ミコ</t>
    </rPh>
    <rPh sb="65" eb="69">
      <t>チュウシャダイスウ</t>
    </rPh>
    <rPh sb="70" eb="72">
      <t>ゾウカ</t>
    </rPh>
    <rPh sb="73" eb="74">
      <t>ム</t>
    </rPh>
    <rPh sb="76" eb="78">
      <t>トリクミ</t>
    </rPh>
    <rPh sb="79" eb="83">
      <t>リョウキンタイケイ</t>
    </rPh>
    <rPh sb="84" eb="86">
      <t>ミナオ</t>
    </rPh>
    <rPh sb="88" eb="90">
      <t>ケントウ</t>
    </rPh>
    <rPh sb="95" eb="97">
      <t>キッキン</t>
    </rPh>
    <rPh sb="98" eb="100">
      <t>ケイエイ</t>
    </rPh>
    <rPh sb="101" eb="104">
      <t>ケンゼンカ</t>
    </rPh>
    <rPh sb="105" eb="106">
      <t>ム</t>
    </rPh>
    <rPh sb="108" eb="110">
      <t>ケントウ</t>
    </rPh>
    <rPh sb="111" eb="112">
      <t>スス</t>
    </rPh>
    <rPh sb="114" eb="115">
      <t>イ</t>
    </rPh>
    <rPh sb="116" eb="118">
      <t>ヒツヨウ</t>
    </rPh>
    <phoneticPr fontId="6"/>
  </si>
  <si>
    <t>収益的収支比率については、H27からH28に比率が急激に落ち込んでおり、各年度とも平均値より下回っていることから、今後も更なる費用削減に努め、一般会計からの繰入金がない現在の状態を維持できるよう、健全経営を続けていかなければならない。</t>
    <rPh sb="0" eb="2">
      <t>シュウエキ</t>
    </rPh>
    <rPh sb="2" eb="3">
      <t>テキ</t>
    </rPh>
    <rPh sb="3" eb="5">
      <t>シュウシ</t>
    </rPh>
    <rPh sb="5" eb="7">
      <t>ヒリツ</t>
    </rPh>
    <rPh sb="22" eb="24">
      <t>ヒリツ</t>
    </rPh>
    <rPh sb="25" eb="27">
      <t>キュウゲキ</t>
    </rPh>
    <rPh sb="28" eb="29">
      <t>オ</t>
    </rPh>
    <rPh sb="30" eb="31">
      <t>コ</t>
    </rPh>
    <rPh sb="36" eb="39">
      <t>カクネンド</t>
    </rPh>
    <rPh sb="41" eb="44">
      <t>ヘイキンチ</t>
    </rPh>
    <rPh sb="46" eb="48">
      <t>シタマワ</t>
    </rPh>
    <rPh sb="57" eb="59">
      <t>コンゴ</t>
    </rPh>
    <rPh sb="60" eb="61">
      <t>サラ</t>
    </rPh>
    <rPh sb="63" eb="65">
      <t>ヒヨウ</t>
    </rPh>
    <rPh sb="65" eb="67">
      <t>サクゲン</t>
    </rPh>
    <rPh sb="68" eb="69">
      <t>ツト</t>
    </rPh>
    <rPh sb="71" eb="73">
      <t>イッパンカ</t>
    </rPh>
    <rPh sb="73" eb="75">
      <t>イケイ</t>
    </rPh>
    <rPh sb="78" eb="81">
      <t>クリイレキン</t>
    </rPh>
    <rPh sb="84" eb="86">
      <t>ゲンザイ</t>
    </rPh>
    <rPh sb="87" eb="89">
      <t>ジョウタイ</t>
    </rPh>
    <rPh sb="90" eb="92">
      <t>イジ</t>
    </rPh>
    <rPh sb="98" eb="100">
      <t>ケンゼン</t>
    </rPh>
    <rPh sb="100" eb="102">
      <t>ケイエイ</t>
    </rPh>
    <rPh sb="103" eb="104">
      <t>ツヅ</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</si>
</sst>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174</c:v>
                </c:pt>
                <c:pt idx="1">
                  <c:v>96</c:v>
                </c:pt>
                <c:pt idx="2">
                  <c:v>116</c:v>
                </c:pt>
                <c:pt idx="3">
                  <c:v>146</c:v>
                </c:pt>
                <c:pt idx="4">
                  <c:v>67</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48040704"/>
        <c:axId val="1498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48040704"/>
        <c:axId val="149861504"/>
      </c:lineChart>
      <c:dateAx>
        <c:axId val="148040704"/>
        <c:scaling>
          <c:orientation val="minMax"/>
        </c:scaling>
        <c:delete val="1"/>
        <c:axPos val="b"/>
        <c:numFmt formatCode="ge" sourceLinked="1"/>
        <c:majorTickMark val="none"/>
        <c:minorTickMark val="none"/>
        <c:tickLblPos val="none"/>
        <c:crossAx val="149861504"/>
        <c:crosses val="autoZero"/>
        <c:auto val="1"/>
        <c:lblOffset val="100"/>
        <c:baseTimeUnit val="years"/>
      </c:dateAx>
      <c:valAx>
        <c:axId val="14986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04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3787008"/>
        <c:axId val="1538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3787008"/>
        <c:axId val="153801472"/>
      </c:lineChart>
      <c:dateAx>
        <c:axId val="153787008"/>
        <c:scaling>
          <c:orientation val="minMax"/>
        </c:scaling>
        <c:delete val="1"/>
        <c:axPos val="b"/>
        <c:numFmt formatCode="ge" sourceLinked="1"/>
        <c:majorTickMark val="none"/>
        <c:minorTickMark val="none"/>
        <c:tickLblPos val="none"/>
        <c:crossAx val="153801472"/>
        <c:crosses val="autoZero"/>
        <c:auto val="1"/>
        <c:lblOffset val="100"/>
        <c:baseTimeUnit val="years"/>
      </c:dateAx>
      <c:valAx>
        <c:axId val="15380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8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3762048"/>
        <c:axId val="1539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3762048"/>
        <c:axId val="153993600"/>
      </c:lineChart>
      <c:dateAx>
        <c:axId val="153762048"/>
        <c:scaling>
          <c:orientation val="minMax"/>
        </c:scaling>
        <c:delete val="1"/>
        <c:axPos val="b"/>
        <c:numFmt formatCode="ge" sourceLinked="1"/>
        <c:majorTickMark val="none"/>
        <c:minorTickMark val="none"/>
        <c:tickLblPos val="none"/>
        <c:crossAx val="153993600"/>
        <c:crosses val="autoZero"/>
        <c:auto val="1"/>
        <c:lblOffset val="100"/>
        <c:baseTimeUnit val="years"/>
      </c:dateAx>
      <c:valAx>
        <c:axId val="15399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6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441600"/>
        <c:axId val="1544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441600"/>
        <c:axId val="154451968"/>
      </c:lineChart>
      <c:dateAx>
        <c:axId val="154441600"/>
        <c:scaling>
          <c:orientation val="minMax"/>
        </c:scaling>
        <c:delete val="1"/>
        <c:axPos val="b"/>
        <c:numFmt formatCode="ge" sourceLinked="1"/>
        <c:majorTickMark val="none"/>
        <c:minorTickMark val="none"/>
        <c:tickLblPos val="none"/>
        <c:crossAx val="154451968"/>
        <c:crosses val="autoZero"/>
        <c:auto val="1"/>
        <c:lblOffset val="100"/>
        <c:baseTimeUnit val="years"/>
      </c:dateAx>
      <c:valAx>
        <c:axId val="15445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818048"/>
        <c:axId val="1548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818048"/>
        <c:axId val="154819968"/>
      </c:lineChart>
      <c:dateAx>
        <c:axId val="154818048"/>
        <c:scaling>
          <c:orientation val="minMax"/>
        </c:scaling>
        <c:delete val="1"/>
        <c:axPos val="b"/>
        <c:numFmt formatCode="ge" sourceLinked="1"/>
        <c:majorTickMark val="none"/>
        <c:minorTickMark val="none"/>
        <c:tickLblPos val="none"/>
        <c:crossAx val="154819968"/>
        <c:crosses val="autoZero"/>
        <c:auto val="1"/>
        <c:lblOffset val="100"/>
        <c:baseTimeUnit val="years"/>
      </c:dateAx>
      <c:valAx>
        <c:axId val="15481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1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4891392"/>
        <c:axId val="1548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4891392"/>
        <c:axId val="154893312"/>
      </c:lineChart>
      <c:dateAx>
        <c:axId val="154891392"/>
        <c:scaling>
          <c:orientation val="minMax"/>
        </c:scaling>
        <c:delete val="1"/>
        <c:axPos val="b"/>
        <c:numFmt formatCode="ge" sourceLinked="1"/>
        <c:majorTickMark val="none"/>
        <c:minorTickMark val="none"/>
        <c:tickLblPos val="none"/>
        <c:crossAx val="154893312"/>
        <c:crosses val="autoZero"/>
        <c:auto val="1"/>
        <c:lblOffset val="100"/>
        <c:baseTimeUnit val="years"/>
      </c:dateAx>
      <c:valAx>
        <c:axId val="154893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89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52.1</c:v>
                </c:pt>
                <c:pt idx="1">
                  <c:v>41.7</c:v>
                </c:pt>
                <c:pt idx="2">
                  <c:v>44.9</c:v>
                </c:pt>
                <c:pt idx="3">
                  <c:v>43.2</c:v>
                </c:pt>
                <c:pt idx="4">
                  <c:v>44</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4919680"/>
        <c:axId val="1549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4919680"/>
        <c:axId val="154921600"/>
      </c:lineChart>
      <c:dateAx>
        <c:axId val="154919680"/>
        <c:scaling>
          <c:orientation val="minMax"/>
        </c:scaling>
        <c:delete val="1"/>
        <c:axPos val="b"/>
        <c:numFmt formatCode="ge" sourceLinked="1"/>
        <c:majorTickMark val="none"/>
        <c:minorTickMark val="none"/>
        <c:tickLblPos val="none"/>
        <c:crossAx val="154921600"/>
        <c:crosses val="autoZero"/>
        <c:auto val="1"/>
        <c:lblOffset val="100"/>
        <c:baseTimeUnit val="years"/>
      </c:dateAx>
      <c:valAx>
        <c:axId val="15492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1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56</c:v>
                </c:pt>
                <c:pt idx="1">
                  <c:v>96</c:v>
                </c:pt>
                <c:pt idx="2">
                  <c:v>86</c:v>
                </c:pt>
                <c:pt idx="3">
                  <c:v>31</c:v>
                </c:pt>
                <c:pt idx="4">
                  <c:v>9</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124096"/>
        <c:axId val="1551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124096"/>
        <c:axId val="155126016"/>
      </c:lineChart>
      <c:dateAx>
        <c:axId val="155124096"/>
        <c:scaling>
          <c:orientation val="minMax"/>
        </c:scaling>
        <c:delete val="1"/>
        <c:axPos val="b"/>
        <c:numFmt formatCode="ge" sourceLinked="1"/>
        <c:majorTickMark val="none"/>
        <c:minorTickMark val="none"/>
        <c:tickLblPos val="none"/>
        <c:crossAx val="155126016"/>
        <c:crosses val="autoZero"/>
        <c:auto val="1"/>
        <c:lblOffset val="100"/>
        <c:baseTimeUnit val="years"/>
      </c:dateAx>
      <c:valAx>
        <c:axId val="15512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2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6221</c:v>
                </c:pt>
                <c:pt idx="1">
                  <c:v>-317</c:v>
                </c:pt>
                <c:pt idx="2">
                  <c:v>1696</c:v>
                </c:pt>
                <c:pt idx="3">
                  <c:v>3888</c:v>
                </c:pt>
                <c:pt idx="4">
                  <c:v>-5906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312128"/>
        <c:axId val="1553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312128"/>
        <c:axId val="155314048"/>
      </c:lineChart>
      <c:dateAx>
        <c:axId val="155312128"/>
        <c:scaling>
          <c:orientation val="minMax"/>
        </c:scaling>
        <c:delete val="1"/>
        <c:axPos val="b"/>
        <c:numFmt formatCode="ge" sourceLinked="1"/>
        <c:majorTickMark val="none"/>
        <c:minorTickMark val="none"/>
        <c:tickLblPos val="none"/>
        <c:crossAx val="155314048"/>
        <c:crosses val="autoZero"/>
        <c:auto val="1"/>
        <c:lblOffset val="100"/>
        <c:baseTimeUnit val="years"/>
      </c:dateAx>
      <c:valAx>
        <c:axId val="15531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31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T13" zoomScaleNormal="10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青森県三沢市　三沢市大町ビードル駐車場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132</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9300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336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174</v>
      </c>
      <c r="V31" s="111"/>
      <c r="W31" s="111"/>
      <c r="X31" s="111"/>
      <c r="Y31" s="111"/>
      <c r="Z31" s="111"/>
      <c r="AA31" s="111"/>
      <c r="AB31" s="111"/>
      <c r="AC31" s="111"/>
      <c r="AD31" s="111"/>
      <c r="AE31" s="111"/>
      <c r="AF31" s="111"/>
      <c r="AG31" s="111"/>
      <c r="AH31" s="111"/>
      <c r="AI31" s="111"/>
      <c r="AJ31" s="111"/>
      <c r="AK31" s="111"/>
      <c r="AL31" s="111"/>
      <c r="AM31" s="111"/>
      <c r="AN31" s="111">
        <f>データ!Z7</f>
        <v>96</v>
      </c>
      <c r="AO31" s="111"/>
      <c r="AP31" s="111"/>
      <c r="AQ31" s="111"/>
      <c r="AR31" s="111"/>
      <c r="AS31" s="111"/>
      <c r="AT31" s="111"/>
      <c r="AU31" s="111"/>
      <c r="AV31" s="111"/>
      <c r="AW31" s="111"/>
      <c r="AX31" s="111"/>
      <c r="AY31" s="111"/>
      <c r="AZ31" s="111"/>
      <c r="BA31" s="111"/>
      <c r="BB31" s="111"/>
      <c r="BC31" s="111"/>
      <c r="BD31" s="111"/>
      <c r="BE31" s="111"/>
      <c r="BF31" s="111"/>
      <c r="BG31" s="111">
        <f>データ!AA7</f>
        <v>116</v>
      </c>
      <c r="BH31" s="111"/>
      <c r="BI31" s="111"/>
      <c r="BJ31" s="111"/>
      <c r="BK31" s="111"/>
      <c r="BL31" s="111"/>
      <c r="BM31" s="111"/>
      <c r="BN31" s="111"/>
      <c r="BO31" s="111"/>
      <c r="BP31" s="111"/>
      <c r="BQ31" s="111"/>
      <c r="BR31" s="111"/>
      <c r="BS31" s="111"/>
      <c r="BT31" s="111"/>
      <c r="BU31" s="111"/>
      <c r="BV31" s="111"/>
      <c r="BW31" s="111"/>
      <c r="BX31" s="111"/>
      <c r="BY31" s="111"/>
      <c r="BZ31" s="111">
        <f>データ!AB7</f>
        <v>146</v>
      </c>
      <c r="CA31" s="111"/>
      <c r="CB31" s="111"/>
      <c r="CC31" s="111"/>
      <c r="CD31" s="111"/>
      <c r="CE31" s="111"/>
      <c r="CF31" s="111"/>
      <c r="CG31" s="111"/>
      <c r="CH31" s="111"/>
      <c r="CI31" s="111"/>
      <c r="CJ31" s="111"/>
      <c r="CK31" s="111"/>
      <c r="CL31" s="111"/>
      <c r="CM31" s="111"/>
      <c r="CN31" s="111"/>
      <c r="CO31" s="111"/>
      <c r="CP31" s="111"/>
      <c r="CQ31" s="111"/>
      <c r="CR31" s="111"/>
      <c r="CS31" s="111">
        <f>データ!AC7</f>
        <v>67</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52.1</v>
      </c>
      <c r="JD31" s="82"/>
      <c r="JE31" s="82"/>
      <c r="JF31" s="82"/>
      <c r="JG31" s="82"/>
      <c r="JH31" s="82"/>
      <c r="JI31" s="82"/>
      <c r="JJ31" s="82"/>
      <c r="JK31" s="82"/>
      <c r="JL31" s="82"/>
      <c r="JM31" s="82"/>
      <c r="JN31" s="82"/>
      <c r="JO31" s="82"/>
      <c r="JP31" s="82"/>
      <c r="JQ31" s="82"/>
      <c r="JR31" s="82"/>
      <c r="JS31" s="82"/>
      <c r="JT31" s="82"/>
      <c r="JU31" s="83"/>
      <c r="JV31" s="81">
        <f>データ!DL7</f>
        <v>41.7</v>
      </c>
      <c r="JW31" s="82"/>
      <c r="JX31" s="82"/>
      <c r="JY31" s="82"/>
      <c r="JZ31" s="82"/>
      <c r="KA31" s="82"/>
      <c r="KB31" s="82"/>
      <c r="KC31" s="82"/>
      <c r="KD31" s="82"/>
      <c r="KE31" s="82"/>
      <c r="KF31" s="82"/>
      <c r="KG31" s="82"/>
      <c r="KH31" s="82"/>
      <c r="KI31" s="82"/>
      <c r="KJ31" s="82"/>
      <c r="KK31" s="82"/>
      <c r="KL31" s="82"/>
      <c r="KM31" s="82"/>
      <c r="KN31" s="83"/>
      <c r="KO31" s="81">
        <f>データ!DM7</f>
        <v>44.9</v>
      </c>
      <c r="KP31" s="82"/>
      <c r="KQ31" s="82"/>
      <c r="KR31" s="82"/>
      <c r="KS31" s="82"/>
      <c r="KT31" s="82"/>
      <c r="KU31" s="82"/>
      <c r="KV31" s="82"/>
      <c r="KW31" s="82"/>
      <c r="KX31" s="82"/>
      <c r="KY31" s="82"/>
      <c r="KZ31" s="82"/>
      <c r="LA31" s="82"/>
      <c r="LB31" s="82"/>
      <c r="LC31" s="82"/>
      <c r="LD31" s="82"/>
      <c r="LE31" s="82"/>
      <c r="LF31" s="82"/>
      <c r="LG31" s="83"/>
      <c r="LH31" s="81">
        <f>データ!DN7</f>
        <v>43.2</v>
      </c>
      <c r="LI31" s="82"/>
      <c r="LJ31" s="82"/>
      <c r="LK31" s="82"/>
      <c r="LL31" s="82"/>
      <c r="LM31" s="82"/>
      <c r="LN31" s="82"/>
      <c r="LO31" s="82"/>
      <c r="LP31" s="82"/>
      <c r="LQ31" s="82"/>
      <c r="LR31" s="82"/>
      <c r="LS31" s="82"/>
      <c r="LT31" s="82"/>
      <c r="LU31" s="82"/>
      <c r="LV31" s="82"/>
      <c r="LW31" s="82"/>
      <c r="LX31" s="82"/>
      <c r="LY31" s="82"/>
      <c r="LZ31" s="83"/>
      <c r="MA31" s="81">
        <f>データ!DO7</f>
        <v>44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56</v>
      </c>
      <c r="EM52" s="111"/>
      <c r="EN52" s="111"/>
      <c r="EO52" s="111"/>
      <c r="EP52" s="111"/>
      <c r="EQ52" s="111"/>
      <c r="ER52" s="111"/>
      <c r="ES52" s="111"/>
      <c r="ET52" s="111"/>
      <c r="EU52" s="111"/>
      <c r="EV52" s="111"/>
      <c r="EW52" s="111"/>
      <c r="EX52" s="111"/>
      <c r="EY52" s="111"/>
      <c r="EZ52" s="111"/>
      <c r="FA52" s="111"/>
      <c r="FB52" s="111"/>
      <c r="FC52" s="111"/>
      <c r="FD52" s="111"/>
      <c r="FE52" s="111">
        <f>データ!BG7</f>
        <v>96</v>
      </c>
      <c r="FF52" s="111"/>
      <c r="FG52" s="111"/>
      <c r="FH52" s="111"/>
      <c r="FI52" s="111"/>
      <c r="FJ52" s="111"/>
      <c r="FK52" s="111"/>
      <c r="FL52" s="111"/>
      <c r="FM52" s="111"/>
      <c r="FN52" s="111"/>
      <c r="FO52" s="111"/>
      <c r="FP52" s="111"/>
      <c r="FQ52" s="111"/>
      <c r="FR52" s="111"/>
      <c r="FS52" s="111"/>
      <c r="FT52" s="111"/>
      <c r="FU52" s="111"/>
      <c r="FV52" s="111"/>
      <c r="FW52" s="111"/>
      <c r="FX52" s="111">
        <f>データ!BH7</f>
        <v>86</v>
      </c>
      <c r="FY52" s="111"/>
      <c r="FZ52" s="111"/>
      <c r="GA52" s="111"/>
      <c r="GB52" s="111"/>
      <c r="GC52" s="111"/>
      <c r="GD52" s="111"/>
      <c r="GE52" s="111"/>
      <c r="GF52" s="111"/>
      <c r="GG52" s="111"/>
      <c r="GH52" s="111"/>
      <c r="GI52" s="111"/>
      <c r="GJ52" s="111"/>
      <c r="GK52" s="111"/>
      <c r="GL52" s="111"/>
      <c r="GM52" s="111"/>
      <c r="GN52" s="111"/>
      <c r="GO52" s="111"/>
      <c r="GP52" s="111"/>
      <c r="GQ52" s="111">
        <f>データ!BI7</f>
        <v>31</v>
      </c>
      <c r="GR52" s="111"/>
      <c r="GS52" s="111"/>
      <c r="GT52" s="111"/>
      <c r="GU52" s="111"/>
      <c r="GV52" s="111"/>
      <c r="GW52" s="111"/>
      <c r="GX52" s="111"/>
      <c r="GY52" s="111"/>
      <c r="GZ52" s="111"/>
      <c r="HA52" s="111"/>
      <c r="HB52" s="111"/>
      <c r="HC52" s="111"/>
      <c r="HD52" s="111"/>
      <c r="HE52" s="111"/>
      <c r="HF52" s="111"/>
      <c r="HG52" s="111"/>
      <c r="HH52" s="111"/>
      <c r="HI52" s="111"/>
      <c r="HJ52" s="111">
        <f>データ!BJ7</f>
        <v>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6221</v>
      </c>
      <c r="JD52" s="110"/>
      <c r="JE52" s="110"/>
      <c r="JF52" s="110"/>
      <c r="JG52" s="110"/>
      <c r="JH52" s="110"/>
      <c r="JI52" s="110"/>
      <c r="JJ52" s="110"/>
      <c r="JK52" s="110"/>
      <c r="JL52" s="110"/>
      <c r="JM52" s="110"/>
      <c r="JN52" s="110"/>
      <c r="JO52" s="110"/>
      <c r="JP52" s="110"/>
      <c r="JQ52" s="110"/>
      <c r="JR52" s="110"/>
      <c r="JS52" s="110"/>
      <c r="JT52" s="110"/>
      <c r="JU52" s="110"/>
      <c r="JV52" s="110">
        <f>データ!BR7</f>
        <v>-317</v>
      </c>
      <c r="JW52" s="110"/>
      <c r="JX52" s="110"/>
      <c r="JY52" s="110"/>
      <c r="JZ52" s="110"/>
      <c r="KA52" s="110"/>
      <c r="KB52" s="110"/>
      <c r="KC52" s="110"/>
      <c r="KD52" s="110"/>
      <c r="KE52" s="110"/>
      <c r="KF52" s="110"/>
      <c r="KG52" s="110"/>
      <c r="KH52" s="110"/>
      <c r="KI52" s="110"/>
      <c r="KJ52" s="110"/>
      <c r="KK52" s="110"/>
      <c r="KL52" s="110"/>
      <c r="KM52" s="110"/>
      <c r="KN52" s="110"/>
      <c r="KO52" s="110">
        <f>データ!BS7</f>
        <v>1696</v>
      </c>
      <c r="KP52" s="110"/>
      <c r="KQ52" s="110"/>
      <c r="KR52" s="110"/>
      <c r="KS52" s="110"/>
      <c r="KT52" s="110"/>
      <c r="KU52" s="110"/>
      <c r="KV52" s="110"/>
      <c r="KW52" s="110"/>
      <c r="KX52" s="110"/>
      <c r="KY52" s="110"/>
      <c r="KZ52" s="110"/>
      <c r="LA52" s="110"/>
      <c r="LB52" s="110"/>
      <c r="LC52" s="110"/>
      <c r="LD52" s="110"/>
      <c r="LE52" s="110"/>
      <c r="LF52" s="110"/>
      <c r="LG52" s="110"/>
      <c r="LH52" s="110">
        <f>データ!BT7</f>
        <v>3888</v>
      </c>
      <c r="LI52" s="110"/>
      <c r="LJ52" s="110"/>
      <c r="LK52" s="110"/>
      <c r="LL52" s="110"/>
      <c r="LM52" s="110"/>
      <c r="LN52" s="110"/>
      <c r="LO52" s="110"/>
      <c r="LP52" s="110"/>
      <c r="LQ52" s="110"/>
      <c r="LR52" s="110"/>
      <c r="LS52" s="110"/>
      <c r="LT52" s="110"/>
      <c r="LU52" s="110"/>
      <c r="LV52" s="110"/>
      <c r="LW52" s="110"/>
      <c r="LX52" s="110"/>
      <c r="LY52" s="110"/>
      <c r="LZ52" s="110"/>
      <c r="MA52" s="110">
        <f>データ!BU7</f>
        <v>-5906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151300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35000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22071</v>
      </c>
      <c r="D6" s="61">
        <f t="shared" si="1"/>
        <v>47</v>
      </c>
      <c r="E6" s="61">
        <f t="shared" si="1"/>
        <v>14</v>
      </c>
      <c r="F6" s="61">
        <f t="shared" si="1"/>
        <v>0</v>
      </c>
      <c r="G6" s="61">
        <f t="shared" si="1"/>
        <v>2</v>
      </c>
      <c r="H6" s="61" t="str">
        <f>SUBSTITUTE(H8,"　","")</f>
        <v>青森県三沢市</v>
      </c>
      <c r="I6" s="61" t="str">
        <f t="shared" si="1"/>
        <v>三沢市大町ビードル駐車場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都市計画駐車場</v>
      </c>
      <c r="Q6" s="63" t="str">
        <f t="shared" si="1"/>
        <v>広場式</v>
      </c>
      <c r="R6" s="64">
        <f t="shared" si="1"/>
        <v>17</v>
      </c>
      <c r="S6" s="63" t="str">
        <f t="shared" si="1"/>
        <v>公共施設</v>
      </c>
      <c r="T6" s="63" t="str">
        <f t="shared" si="1"/>
        <v>無</v>
      </c>
      <c r="U6" s="64">
        <f t="shared" si="1"/>
        <v>9300</v>
      </c>
      <c r="V6" s="64">
        <f t="shared" si="1"/>
        <v>336</v>
      </c>
      <c r="W6" s="64">
        <f t="shared" si="1"/>
        <v>100</v>
      </c>
      <c r="X6" s="63" t="str">
        <f t="shared" si="1"/>
        <v>代行制</v>
      </c>
      <c r="Y6" s="65">
        <f>IF(Y8="-",NA(),Y8)</f>
        <v>174</v>
      </c>
      <c r="Z6" s="65">
        <f t="shared" ref="Z6:AH6" si="2">IF(Z8="-",NA(),Z8)</f>
        <v>96</v>
      </c>
      <c r="AA6" s="65">
        <f t="shared" si="2"/>
        <v>116</v>
      </c>
      <c r="AB6" s="65">
        <f t="shared" si="2"/>
        <v>146</v>
      </c>
      <c r="AC6" s="65">
        <f t="shared" si="2"/>
        <v>67</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56</v>
      </c>
      <c r="BG6" s="65">
        <f t="shared" ref="BG6:BO6" si="5">IF(BG8="-",NA(),BG8)</f>
        <v>96</v>
      </c>
      <c r="BH6" s="65">
        <f t="shared" si="5"/>
        <v>86</v>
      </c>
      <c r="BI6" s="65">
        <f t="shared" si="5"/>
        <v>31</v>
      </c>
      <c r="BJ6" s="65">
        <f t="shared" si="5"/>
        <v>9</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6221</v>
      </c>
      <c r="BR6" s="66">
        <f t="shared" ref="BR6:BZ6" si="6">IF(BR8="-",NA(),BR8)</f>
        <v>-317</v>
      </c>
      <c r="BS6" s="66">
        <f t="shared" si="6"/>
        <v>1696</v>
      </c>
      <c r="BT6" s="66">
        <f t="shared" si="6"/>
        <v>3888</v>
      </c>
      <c r="BU6" s="66">
        <f t="shared" si="6"/>
        <v>-5906</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151300</v>
      </c>
      <c r="CN6" s="64">
        <f t="shared" si="7"/>
        <v>35000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52.1</v>
      </c>
      <c r="DL6" s="65">
        <f t="shared" ref="DL6:DT6" si="9">IF(DL8="-",NA(),DL8)</f>
        <v>41.7</v>
      </c>
      <c r="DM6" s="65">
        <f t="shared" si="9"/>
        <v>44.9</v>
      </c>
      <c r="DN6" s="65">
        <f t="shared" si="9"/>
        <v>43.2</v>
      </c>
      <c r="DO6" s="65">
        <f t="shared" si="9"/>
        <v>44</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22071</v>
      </c>
      <c r="D7" s="61">
        <f t="shared" si="10"/>
        <v>47</v>
      </c>
      <c r="E7" s="61">
        <f t="shared" si="10"/>
        <v>14</v>
      </c>
      <c r="F7" s="61">
        <f t="shared" si="10"/>
        <v>0</v>
      </c>
      <c r="G7" s="61">
        <f t="shared" si="10"/>
        <v>2</v>
      </c>
      <c r="H7" s="61" t="str">
        <f t="shared" si="10"/>
        <v>青森県　三沢市</v>
      </c>
      <c r="I7" s="61" t="str">
        <f t="shared" si="10"/>
        <v>三沢市大町ビードル駐車場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都市計画駐車場</v>
      </c>
      <c r="Q7" s="63" t="str">
        <f t="shared" si="10"/>
        <v>広場式</v>
      </c>
      <c r="R7" s="64">
        <f t="shared" si="10"/>
        <v>17</v>
      </c>
      <c r="S7" s="63" t="str">
        <f t="shared" si="10"/>
        <v>公共施設</v>
      </c>
      <c r="T7" s="63" t="str">
        <f t="shared" si="10"/>
        <v>無</v>
      </c>
      <c r="U7" s="64">
        <f t="shared" si="10"/>
        <v>9300</v>
      </c>
      <c r="V7" s="64">
        <f t="shared" si="10"/>
        <v>336</v>
      </c>
      <c r="W7" s="64">
        <f t="shared" si="10"/>
        <v>100</v>
      </c>
      <c r="X7" s="63" t="str">
        <f t="shared" si="10"/>
        <v>代行制</v>
      </c>
      <c r="Y7" s="65">
        <f>Y8</f>
        <v>174</v>
      </c>
      <c r="Z7" s="65">
        <f t="shared" ref="Z7:AH7" si="11">Z8</f>
        <v>96</v>
      </c>
      <c r="AA7" s="65">
        <f t="shared" si="11"/>
        <v>116</v>
      </c>
      <c r="AB7" s="65">
        <f t="shared" si="11"/>
        <v>146</v>
      </c>
      <c r="AC7" s="65">
        <f t="shared" si="11"/>
        <v>67</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56</v>
      </c>
      <c r="BG7" s="65">
        <f t="shared" ref="BG7:BO7" si="14">BG8</f>
        <v>96</v>
      </c>
      <c r="BH7" s="65">
        <f t="shared" si="14"/>
        <v>86</v>
      </c>
      <c r="BI7" s="65">
        <f t="shared" si="14"/>
        <v>31</v>
      </c>
      <c r="BJ7" s="65">
        <f t="shared" si="14"/>
        <v>9</v>
      </c>
      <c r="BK7" s="65">
        <f t="shared" si="14"/>
        <v>38.799999999999997</v>
      </c>
      <c r="BL7" s="65">
        <f t="shared" si="14"/>
        <v>37.6</v>
      </c>
      <c r="BM7" s="65">
        <f t="shared" si="14"/>
        <v>37.700000000000003</v>
      </c>
      <c r="BN7" s="65">
        <f t="shared" si="14"/>
        <v>38.5</v>
      </c>
      <c r="BO7" s="65">
        <f t="shared" si="14"/>
        <v>37.6</v>
      </c>
      <c r="BP7" s="62"/>
      <c r="BQ7" s="66">
        <f>BQ8</f>
        <v>6221</v>
      </c>
      <c r="BR7" s="66">
        <f t="shared" ref="BR7:BZ7" si="15">BR8</f>
        <v>-317</v>
      </c>
      <c r="BS7" s="66">
        <f t="shared" si="15"/>
        <v>1696</v>
      </c>
      <c r="BT7" s="66">
        <f t="shared" si="15"/>
        <v>3888</v>
      </c>
      <c r="BU7" s="66">
        <f t="shared" si="15"/>
        <v>-5906</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151300</v>
      </c>
      <c r="CN7" s="64">
        <f>CN8</f>
        <v>35000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52.1</v>
      </c>
      <c r="DL7" s="65">
        <f t="shared" ref="DL7:DT7" si="17">DL8</f>
        <v>41.7</v>
      </c>
      <c r="DM7" s="65">
        <f t="shared" si="17"/>
        <v>44.9</v>
      </c>
      <c r="DN7" s="65">
        <f t="shared" si="17"/>
        <v>43.2</v>
      </c>
      <c r="DO7" s="65">
        <f t="shared" si="17"/>
        <v>44</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22071</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17</v>
      </c>
      <c r="S8" s="70" t="s">
        <v>122</v>
      </c>
      <c r="T8" s="70" t="s">
        <v>123</v>
      </c>
      <c r="U8" s="71">
        <v>9300</v>
      </c>
      <c r="V8" s="71">
        <v>336</v>
      </c>
      <c r="W8" s="71">
        <v>100</v>
      </c>
      <c r="X8" s="70" t="s">
        <v>124</v>
      </c>
      <c r="Y8" s="72">
        <v>174</v>
      </c>
      <c r="Z8" s="72">
        <v>96</v>
      </c>
      <c r="AA8" s="72">
        <v>116</v>
      </c>
      <c r="AB8" s="72">
        <v>146</v>
      </c>
      <c r="AC8" s="72">
        <v>67</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56</v>
      </c>
      <c r="BG8" s="72">
        <v>96</v>
      </c>
      <c r="BH8" s="72">
        <v>86</v>
      </c>
      <c r="BI8" s="72">
        <v>31</v>
      </c>
      <c r="BJ8" s="72">
        <v>9</v>
      </c>
      <c r="BK8" s="72">
        <v>38.799999999999997</v>
      </c>
      <c r="BL8" s="72">
        <v>37.6</v>
      </c>
      <c r="BM8" s="72">
        <v>37.700000000000003</v>
      </c>
      <c r="BN8" s="72">
        <v>38.5</v>
      </c>
      <c r="BO8" s="72">
        <v>37.6</v>
      </c>
      <c r="BP8" s="69">
        <v>45.2</v>
      </c>
      <c r="BQ8" s="73">
        <v>6221</v>
      </c>
      <c r="BR8" s="73">
        <v>-317</v>
      </c>
      <c r="BS8" s="73">
        <v>1696</v>
      </c>
      <c r="BT8" s="74">
        <v>3888</v>
      </c>
      <c r="BU8" s="74">
        <v>-5906</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151300</v>
      </c>
      <c r="CN8" s="71">
        <v>35000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52.1</v>
      </c>
      <c r="DL8" s="72">
        <v>41.7</v>
      </c>
      <c r="DM8" s="72">
        <v>44.9</v>
      </c>
      <c r="DN8" s="72">
        <v>43.2</v>
      </c>
      <c r="DO8" s="72">
        <v>44</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joho160861user</cp:lastModifiedBy>
  <dcterms:created xsi:type="dcterms:W3CDTF">2018-02-09T01:44:11Z</dcterms:created>
  <dcterms:modified xsi:type="dcterms:W3CDTF">2018-03-13T08:01:50Z</dcterms:modified>
  <cp:category/>
</cp:coreProperties>
</file>