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nas.city.misawa.lg.jp.local\0401_生活安全課\安全係\駐車場経営比較分析\関係資料一式\"/>
    </mc:Choice>
  </mc:AlternateContent>
  <workbookProtection workbookPassword="B319" lockStructure="1"/>
  <bookViews>
    <workbookView xWindow="0" yWindow="0" windowWidth="15225" windowHeight="6795"/>
  </bookViews>
  <sheets>
    <sheet name="法非適用_駐車場整備事業" sheetId="4" r:id="rId1"/>
    <sheet name="データ" sheetId="5" state="hidden" r:id="rId2"/>
  </sheets>
  <calcPr calcId="162913" iterateCount="1"/>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AQ10" i="4"/>
  <c r="B10" i="4"/>
  <c r="JQ8" i="4"/>
  <c r="HX8" i="4"/>
  <c r="DU8" i="4"/>
  <c r="CF8" i="4"/>
  <c r="AQ8" i="4"/>
  <c r="B8" i="4"/>
  <c r="B6" i="4"/>
  <c r="MI76" i="4" l="1"/>
  <c r="HJ51" i="4"/>
  <c r="MA30" i="4"/>
  <c r="CS30" i="4"/>
  <c r="IT76" i="4"/>
  <c r="CS51" i="4"/>
  <c r="HJ30" i="4"/>
  <c r="BZ76" i="4"/>
  <c r="MA51" i="4"/>
  <c r="C11" i="5"/>
  <c r="D11" i="5"/>
  <c r="E11" i="5"/>
  <c r="B11" i="5"/>
  <c r="BK76" i="4" l="1"/>
  <c r="LH51" i="4"/>
  <c r="LT76" i="4"/>
  <c r="GQ51" i="4"/>
  <c r="LH30" i="4"/>
  <c r="BZ51" i="4"/>
  <c r="GQ30" i="4"/>
  <c r="BZ30" i="4"/>
  <c r="IE76" i="4"/>
  <c r="BG30" i="4"/>
  <c r="HP76" i="4"/>
  <c r="AV76" i="4"/>
  <c r="KO51" i="4"/>
  <c r="LE76" i="4"/>
  <c r="BG51" i="4"/>
  <c r="FX51" i="4"/>
  <c r="KO30" i="4"/>
  <c r="FX30" i="4"/>
  <c r="KP76" i="4"/>
  <c r="HA76" i="4"/>
  <c r="AN51" i="4"/>
  <c r="FE30" i="4"/>
  <c r="AG76" i="4"/>
  <c r="FE51" i="4"/>
  <c r="JV30" i="4"/>
  <c r="AN30" i="4"/>
  <c r="JV51" i="4"/>
  <c r="R76" i="4"/>
  <c r="KA76" i="4"/>
  <c r="EL51" i="4"/>
  <c r="JC30" i="4"/>
  <c r="GL76" i="4"/>
  <c r="U51" i="4"/>
  <c r="EL30" i="4"/>
  <c r="JC51" i="4"/>
  <c r="U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<sst xmlns="http://schemas.openxmlformats.org/spreadsheetml/2006/main" count="286" uniqueCount="135">
  <si>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</si>
  <si>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</si>
  <si>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</si>
  <si>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</si>
  <si>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</si>
  <si>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</si>
  <si>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</si>
  <si>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</si>
  <si>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</si>
  <si>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</si>
  <si>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</si>
  <si>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</si>
  <si>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</si>
  <si>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</si>
  <si>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</si>
  <si>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</si>
  <si>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</si>
  <si>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</si>
  <si>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</si>
  <si>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</si>
  <si>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</si>
  <si>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</si>
  <si>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</si>
  <si>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</si>
  <si>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</si>
  <si>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</si>
  <si>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</si>
  <si>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</si>
  <si>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</si>
  <si>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</si>
  <si>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</si>
  <si>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</si>
  <si>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</si>
  <si>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</si>
  <si>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</si>
  <si>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</si>
  <si>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</si>
  <si>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</si>
  <si>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</si>
  <si>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</si>
  <si>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</si>
  <si>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</si>
  <si>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</si>
  <si>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</si>
  <si>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</si>
  <si>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</si>
  <si>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</si>
  <si>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</si>
  <si>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</si>
  <si>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</si>
  <si>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</si>
  <si>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</si>
  <si>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</si>
  <si>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</si>
  <si>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</si>
  <si>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</si>
  <si>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</si>
  <si>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</si>
  <si>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</si>
  <si>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</si>
  <si>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</si>
  <si>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</si>
  <si>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</si>
  <si>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</si>
  <si>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</si>
  <si>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</si>
  <si>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</si>
  <si>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</si>
  <si>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</si>
  <si>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</si>
  <si>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</si>
  <si>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</si>
  <si>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</si>
  <si>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</si>
  <si>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</si>
  <si>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</si>
  <si>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</si>
  <si>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</si>
  <si>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</si>
  <si>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</si>
  <si>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</si>
  <si>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</si>
  <si>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</si>
  <si>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</si>
  <si>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</si>
  <si>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</si>
  <si>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</si>
  <si>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</si>
  <si>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</si>
  <si>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</si>
  <si>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</si>
  <si>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</si>
  <si>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</si>
  <si>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</si>
  <si>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</si>
  <si>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</si>
  <si>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</si>
  <si>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</si>
  <si>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</si>
  <si>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</si>
  <si>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</si>
  <si>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</si>
  <si>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</si>
  <si>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</si>
  <si>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</si>
  <si>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</si>
  <si>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</si>
  <si>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</si>
  <si>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</si>
  <si>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</si>
  <si>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</si>
  <si>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</si>
  <si>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</si>
  <si>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青森県　三沢市</t>
  </si>
  <si>
    <t>三沢市幸町駐車場</t>
  </si>
  <si>
    <t>法非適用</t>
  </si>
  <si>
    <t>駐車場整備事業</t>
  </si>
  <si>
    <t>-</t>
  </si>
  <si>
    <t>Ａ３Ｂ２</t>
  </si>
  <si>
    <t>該当数値なし</t>
  </si>
  <si>
    <t>都市計画駐車場</t>
  </si>
  <si>
    <t>広場式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</si>
  <si>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</si>
  <si>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</si>
  <si>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</si>
  <si>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</si>
  <si>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</si>
  <si>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</si>
  <si>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</si>
  <si>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</si>
  <si>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自治体職員</t>
    <rPh sb="0" eb="3">
      <t>ジチタイ</t>
    </rPh>
    <rPh sb="3" eb="5">
      <t>ショクイン</t>
    </rPh>
    <phoneticPr fontId="6"/>
  </si>
  <si>
    <t>収益的収支比率については、黒字基準比率である100％は上回っているが、各年度とも平均値より下回っていることから、今後も更なる費用削減に努め、一般会計からの繰入金がない現在の状態を維持できるよう、健全経営を続けていかなければならない。</t>
    <rPh sb="0" eb="2">
      <t>シュウエキ</t>
    </rPh>
    <rPh sb="2" eb="3">
      <t>テキ</t>
    </rPh>
    <rPh sb="3" eb="5">
      <t>シュウシ</t>
    </rPh>
    <rPh sb="5" eb="7">
      <t>ヒリツ</t>
    </rPh>
    <rPh sb="13" eb="15">
      <t>クロジ</t>
    </rPh>
    <rPh sb="15" eb="17">
      <t>キジュン</t>
    </rPh>
    <rPh sb="17" eb="19">
      <t>ヒリツ</t>
    </rPh>
    <rPh sb="27" eb="29">
      <t>ウワマワ</t>
    </rPh>
    <rPh sb="35" eb="38">
      <t>カクネンド</t>
    </rPh>
    <rPh sb="40" eb="43">
      <t>ヘイキンチ</t>
    </rPh>
    <rPh sb="45" eb="47">
      <t>シタマワ</t>
    </rPh>
    <rPh sb="56" eb="58">
      <t>コンゴ</t>
    </rPh>
    <rPh sb="59" eb="60">
      <t>サラ</t>
    </rPh>
    <rPh sb="62" eb="64">
      <t>ヒヨウ</t>
    </rPh>
    <rPh sb="64" eb="66">
      <t>サクゲン</t>
    </rPh>
    <rPh sb="67" eb="68">
      <t>ツト</t>
    </rPh>
    <rPh sb="70" eb="72">
      <t>イッパンカ</t>
    </rPh>
    <rPh sb="72" eb="74">
      <t>イケイ</t>
    </rPh>
    <rPh sb="77" eb="80">
      <t>クリイレキン</t>
    </rPh>
    <rPh sb="83" eb="85">
      <t>ゲンザイ</t>
    </rPh>
    <rPh sb="86" eb="88">
      <t>ジョウタイ</t>
    </rPh>
    <rPh sb="89" eb="91">
      <t>イジ</t>
    </rPh>
    <rPh sb="97" eb="99">
      <t>ケンゼン</t>
    </rPh>
    <rPh sb="99" eb="101">
      <t>ケイエイ</t>
    </rPh>
    <rPh sb="102" eb="103">
      <t>ツヅ</t>
    </rPh>
    <phoneticPr fontId="6"/>
  </si>
  <si>
    <t>年数が経過するとともに修繕費がかかることから、設備投資額の抑制に努め、収入源の確保につながるよう資産の有効活用を含めた検討を進めていかなければならない。</t>
    <rPh sb="0" eb="2">
      <t>ネンスウ</t>
    </rPh>
    <rPh sb="3" eb="5">
      <t>ケイカ</t>
    </rPh>
    <rPh sb="11" eb="13">
      <t>シュウゼン</t>
    </rPh>
    <rPh sb="13" eb="14">
      <t>ヒ</t>
    </rPh>
    <rPh sb="23" eb="25">
      <t>セツビ</t>
    </rPh>
    <rPh sb="25" eb="27">
      <t>トウシ</t>
    </rPh>
    <rPh sb="27" eb="28">
      <t>ガク</t>
    </rPh>
    <rPh sb="29" eb="31">
      <t>ヨクセイ</t>
    </rPh>
    <rPh sb="32" eb="33">
      <t>ツト</t>
    </rPh>
    <rPh sb="35" eb="38">
      <t>シュウニュウゲン</t>
    </rPh>
    <rPh sb="39" eb="41">
      <t>カクホ</t>
    </rPh>
    <rPh sb="48" eb="50">
      <t>シサン</t>
    </rPh>
    <rPh sb="51" eb="53">
      <t>ユウコウ</t>
    </rPh>
    <rPh sb="53" eb="55">
      <t>カツヨウ</t>
    </rPh>
    <rPh sb="56" eb="57">
      <t>フク</t>
    </rPh>
    <rPh sb="59" eb="61">
      <t>ケントウ</t>
    </rPh>
    <rPh sb="62" eb="63">
      <t>スス</t>
    </rPh>
    <phoneticPr fontId="6"/>
  </si>
  <si>
    <t>各年度とも稼働率が平均値より下回っている状況で、Ｈ27、28と稼働率が下がっていることから、駐車台数が増加するような方策を指定管理者とともに検討していかなければならない。</t>
    <rPh sb="0" eb="3">
      <t>カクネンド</t>
    </rPh>
    <rPh sb="5" eb="7">
      <t>カドウ</t>
    </rPh>
    <rPh sb="7" eb="8">
      <t>リツ</t>
    </rPh>
    <rPh sb="9" eb="12">
      <t>ヘイキンチ</t>
    </rPh>
    <rPh sb="14" eb="16">
      <t>シタマワ</t>
    </rPh>
    <rPh sb="20" eb="22">
      <t>ジョウキョウ</t>
    </rPh>
    <rPh sb="31" eb="33">
      <t>カドウ</t>
    </rPh>
    <rPh sb="33" eb="34">
      <t>リツ</t>
    </rPh>
    <rPh sb="35" eb="36">
      <t>サ</t>
    </rPh>
    <rPh sb="46" eb="48">
      <t>チュウシャ</t>
    </rPh>
    <rPh sb="48" eb="50">
      <t>ダイスウ</t>
    </rPh>
    <rPh sb="51" eb="53">
      <t>ゾウカ</t>
    </rPh>
    <rPh sb="58" eb="60">
      <t>ホウサク</t>
    </rPh>
    <rPh sb="61" eb="63">
      <t>シテイ</t>
    </rPh>
    <rPh sb="63" eb="66">
      <t>カンリシャ</t>
    </rPh>
    <rPh sb="70" eb="72">
      <t>ケントウ</t>
    </rPh>
    <phoneticPr fontId="6"/>
  </si>
  <si>
    <t>収益等の状況はおおむね健全な経営状況である。しかし、今後については老朽化に伴う維持管理費の増加が見込まれることから、駐車台数の増加に向けた取組や料金体系の見直しを検討するなど、経営の健全化に向けた検討を進めて行く必要がある。</t>
    <rPh sb="0" eb="2">
      <t>シュウエキ</t>
    </rPh>
    <rPh sb="2" eb="3">
      <t>トウ</t>
    </rPh>
    <rPh sb="4" eb="6">
      <t>ジョウキョウ</t>
    </rPh>
    <rPh sb="11" eb="13">
      <t>ケンゼン</t>
    </rPh>
    <rPh sb="14" eb="16">
      <t>ケイエイ</t>
    </rPh>
    <rPh sb="16" eb="18">
      <t>ジョウキョウ</t>
    </rPh>
    <rPh sb="26" eb="28">
      <t>コンゴ</t>
    </rPh>
    <rPh sb="33" eb="36">
      <t>ロウキュウカ</t>
    </rPh>
    <rPh sb="37" eb="38">
      <t>トモナ</t>
    </rPh>
    <rPh sb="39" eb="41">
      <t>イジ</t>
    </rPh>
    <rPh sb="41" eb="43">
      <t>カンリ</t>
    </rPh>
    <rPh sb="43" eb="44">
      <t>ヒ</t>
    </rPh>
    <rPh sb="45" eb="47">
      <t>ゾウカ</t>
    </rPh>
    <rPh sb="48" eb="50">
      <t>ミコ</t>
    </rPh>
    <rPh sb="58" eb="62">
      <t>チュウシャダイスウ</t>
    </rPh>
    <rPh sb="63" eb="65">
      <t>ゾウカ</t>
    </rPh>
    <rPh sb="66" eb="67">
      <t>ム</t>
    </rPh>
    <rPh sb="69" eb="71">
      <t>トリクミ</t>
    </rPh>
    <rPh sb="72" eb="76">
      <t>リョウキンタイケイ</t>
    </rPh>
    <rPh sb="77" eb="79">
      <t>ミナオ</t>
    </rPh>
    <rPh sb="81" eb="83">
      <t>ケントウ</t>
    </rPh>
    <rPh sb="88" eb="90">
      <t>ケイエイ</t>
    </rPh>
    <rPh sb="91" eb="94">
      <t>ケンゼンカ</t>
    </rPh>
    <rPh sb="95" eb="96">
      <t>ム</t>
    </rPh>
    <rPh sb="98" eb="100">
      <t>ケントウ</t>
    </rPh>
    <rPh sb="101" eb="102">
      <t>スス</t>
    </rPh>
    <rPh sb="104" eb="105">
      <t>イ</t>
    </rPh>
    <rPh sb="106" eb="108">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</si>
</sst>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159</c:v>
                </c:pt>
                <c:pt idx="1">
                  <c:v>178</c:v>
                </c:pt>
                <c:pt idx="2">
                  <c:v>198</c:v>
                </c:pt>
                <c:pt idx="3">
                  <c:v>195</c:v>
                </c:pt>
                <c:pt idx="4">
                  <c:v>179</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48044800"/>
        <c:axId val="1498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48044800"/>
        <c:axId val="149869696"/>
      </c:lineChart>
      <c:dateAx>
        <c:axId val="148044800"/>
        <c:scaling>
          <c:orientation val="minMax"/>
        </c:scaling>
        <c:delete val="1"/>
        <c:axPos val="b"/>
        <c:numFmt formatCode="ge" sourceLinked="1"/>
        <c:majorTickMark val="none"/>
        <c:minorTickMark val="none"/>
        <c:tickLblPos val="none"/>
        <c:crossAx val="149869696"/>
        <c:crosses val="autoZero"/>
        <c:auto val="1"/>
        <c:lblOffset val="100"/>
        <c:baseTimeUnit val="years"/>
      </c:dateAx>
      <c:valAx>
        <c:axId val="149869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044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53791104"/>
        <c:axId val="1539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53791104"/>
        <c:axId val="153948928"/>
      </c:lineChart>
      <c:dateAx>
        <c:axId val="153791104"/>
        <c:scaling>
          <c:orientation val="minMax"/>
        </c:scaling>
        <c:delete val="1"/>
        <c:axPos val="b"/>
        <c:numFmt formatCode="ge" sourceLinked="1"/>
        <c:majorTickMark val="none"/>
        <c:minorTickMark val="none"/>
        <c:tickLblPos val="none"/>
        <c:crossAx val="153948928"/>
        <c:crosses val="autoZero"/>
        <c:auto val="1"/>
        <c:lblOffset val="100"/>
        <c:baseTimeUnit val="years"/>
      </c:dateAx>
      <c:valAx>
        <c:axId val="15394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79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53995520"/>
        <c:axId val="1539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53995520"/>
        <c:axId val="153997696"/>
      </c:lineChart>
      <c:dateAx>
        <c:axId val="153995520"/>
        <c:scaling>
          <c:orientation val="minMax"/>
        </c:scaling>
        <c:delete val="1"/>
        <c:axPos val="b"/>
        <c:numFmt formatCode="ge" sourceLinked="1"/>
        <c:majorTickMark val="none"/>
        <c:minorTickMark val="none"/>
        <c:tickLblPos val="none"/>
        <c:crossAx val="153997696"/>
        <c:crosses val="autoZero"/>
        <c:auto val="1"/>
        <c:lblOffset val="100"/>
        <c:baseTimeUnit val="years"/>
      </c:dateAx>
      <c:valAx>
        <c:axId val="153997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99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54453888"/>
        <c:axId val="1547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54453888"/>
        <c:axId val="154796032"/>
      </c:lineChart>
      <c:dateAx>
        <c:axId val="154453888"/>
        <c:scaling>
          <c:orientation val="minMax"/>
        </c:scaling>
        <c:delete val="1"/>
        <c:axPos val="b"/>
        <c:numFmt formatCode="ge" sourceLinked="1"/>
        <c:majorTickMark val="none"/>
        <c:minorTickMark val="none"/>
        <c:tickLblPos val="none"/>
        <c:crossAx val="154796032"/>
        <c:crosses val="autoZero"/>
        <c:auto val="1"/>
        <c:lblOffset val="100"/>
        <c:baseTimeUnit val="years"/>
      </c:dateAx>
      <c:valAx>
        <c:axId val="15479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45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54838528"/>
        <c:axId val="1548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54838528"/>
        <c:axId val="154840448"/>
      </c:lineChart>
      <c:dateAx>
        <c:axId val="154838528"/>
        <c:scaling>
          <c:orientation val="minMax"/>
        </c:scaling>
        <c:delete val="1"/>
        <c:axPos val="b"/>
        <c:numFmt formatCode="ge" sourceLinked="1"/>
        <c:majorTickMark val="none"/>
        <c:minorTickMark val="none"/>
        <c:tickLblPos val="none"/>
        <c:crossAx val="154840448"/>
        <c:crosses val="autoZero"/>
        <c:auto val="1"/>
        <c:lblOffset val="100"/>
        <c:baseTimeUnit val="years"/>
      </c:dateAx>
      <c:valAx>
        <c:axId val="15484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3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54907776"/>
        <c:axId val="1549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54907776"/>
        <c:axId val="154909696"/>
      </c:lineChart>
      <c:dateAx>
        <c:axId val="154907776"/>
        <c:scaling>
          <c:orientation val="minMax"/>
        </c:scaling>
        <c:delete val="1"/>
        <c:axPos val="b"/>
        <c:numFmt formatCode="ge" sourceLinked="1"/>
        <c:majorTickMark val="none"/>
        <c:minorTickMark val="none"/>
        <c:tickLblPos val="none"/>
        <c:crossAx val="154909696"/>
        <c:crosses val="autoZero"/>
        <c:auto val="1"/>
        <c:lblOffset val="100"/>
        <c:baseTimeUnit val="years"/>
      </c:dateAx>
      <c:valAx>
        <c:axId val="154909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490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90.8</c:v>
                </c:pt>
                <c:pt idx="1">
                  <c:v>94.3</c:v>
                </c:pt>
                <c:pt idx="2">
                  <c:v>100</c:v>
                </c:pt>
                <c:pt idx="3">
                  <c:v>93.1</c:v>
                </c:pt>
                <c:pt idx="4">
                  <c:v>85.7</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54931968"/>
        <c:axId val="1549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54931968"/>
        <c:axId val="154933888"/>
      </c:lineChart>
      <c:dateAx>
        <c:axId val="154931968"/>
        <c:scaling>
          <c:orientation val="minMax"/>
        </c:scaling>
        <c:delete val="1"/>
        <c:axPos val="b"/>
        <c:numFmt formatCode="ge" sourceLinked="1"/>
        <c:majorTickMark val="none"/>
        <c:minorTickMark val="none"/>
        <c:tickLblPos val="none"/>
        <c:crossAx val="154933888"/>
        <c:crosses val="autoZero"/>
        <c:auto val="1"/>
        <c:lblOffset val="100"/>
        <c:baseTimeUnit val="years"/>
      </c:dateAx>
      <c:valAx>
        <c:axId val="15493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93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63</c:v>
                </c:pt>
                <c:pt idx="1">
                  <c:v>56</c:v>
                </c:pt>
                <c:pt idx="2">
                  <c:v>53</c:v>
                </c:pt>
                <c:pt idx="3">
                  <c:v>48</c:v>
                </c:pt>
                <c:pt idx="4">
                  <c:v>98</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55144576"/>
        <c:axId val="1551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55144576"/>
        <c:axId val="155146496"/>
      </c:lineChart>
      <c:dateAx>
        <c:axId val="155144576"/>
        <c:scaling>
          <c:orientation val="minMax"/>
        </c:scaling>
        <c:delete val="1"/>
        <c:axPos val="b"/>
        <c:numFmt formatCode="ge" sourceLinked="1"/>
        <c:majorTickMark val="none"/>
        <c:minorTickMark val="none"/>
        <c:tickLblPos val="none"/>
        <c:crossAx val="155146496"/>
        <c:crosses val="autoZero"/>
        <c:auto val="1"/>
        <c:lblOffset val="100"/>
        <c:baseTimeUnit val="years"/>
      </c:dateAx>
      <c:valAx>
        <c:axId val="15514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14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4461</c:v>
                </c:pt>
                <c:pt idx="1">
                  <c:v>6250</c:v>
                </c:pt>
                <c:pt idx="2">
                  <c:v>7385</c:v>
                </c:pt>
                <c:pt idx="3">
                  <c:v>7323</c:v>
                </c:pt>
                <c:pt idx="4">
                  <c:v>6319</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55594752"/>
        <c:axId val="1555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55594752"/>
        <c:axId val="155596672"/>
      </c:lineChart>
      <c:dateAx>
        <c:axId val="155594752"/>
        <c:scaling>
          <c:orientation val="minMax"/>
        </c:scaling>
        <c:delete val="1"/>
        <c:axPos val="b"/>
        <c:numFmt formatCode="ge" sourceLinked="1"/>
        <c:majorTickMark val="none"/>
        <c:minorTickMark val="none"/>
        <c:tickLblPos val="none"/>
        <c:crossAx val="155596672"/>
        <c:crosses val="autoZero"/>
        <c:auto val="1"/>
        <c:lblOffset val="100"/>
        <c:baseTimeUnit val="years"/>
      </c:dateAx>
      <c:valAx>
        <c:axId val="155596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59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X58" zoomScaleNormal="100" zoomScaleSheetLayoutView="70" workbookViewId="0">
      <selection activeCell="ND66" sqref="ND66:NR82"/>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青森県三沢市　三沢市幸町駐車場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4339</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47</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182</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131</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159</v>
      </c>
      <c r="V31" s="117"/>
      <c r="W31" s="117"/>
      <c r="X31" s="117"/>
      <c r="Y31" s="117"/>
      <c r="Z31" s="117"/>
      <c r="AA31" s="117"/>
      <c r="AB31" s="117"/>
      <c r="AC31" s="117"/>
      <c r="AD31" s="117"/>
      <c r="AE31" s="117"/>
      <c r="AF31" s="117"/>
      <c r="AG31" s="117"/>
      <c r="AH31" s="117"/>
      <c r="AI31" s="117"/>
      <c r="AJ31" s="117"/>
      <c r="AK31" s="117"/>
      <c r="AL31" s="117"/>
      <c r="AM31" s="117"/>
      <c r="AN31" s="117">
        <f>データ!Z7</f>
        <v>178</v>
      </c>
      <c r="AO31" s="117"/>
      <c r="AP31" s="117"/>
      <c r="AQ31" s="117"/>
      <c r="AR31" s="117"/>
      <c r="AS31" s="117"/>
      <c r="AT31" s="117"/>
      <c r="AU31" s="117"/>
      <c r="AV31" s="117"/>
      <c r="AW31" s="117"/>
      <c r="AX31" s="117"/>
      <c r="AY31" s="117"/>
      <c r="AZ31" s="117"/>
      <c r="BA31" s="117"/>
      <c r="BB31" s="117"/>
      <c r="BC31" s="117"/>
      <c r="BD31" s="117"/>
      <c r="BE31" s="117"/>
      <c r="BF31" s="117"/>
      <c r="BG31" s="117">
        <f>データ!AA7</f>
        <v>198</v>
      </c>
      <c r="BH31" s="117"/>
      <c r="BI31" s="117"/>
      <c r="BJ31" s="117"/>
      <c r="BK31" s="117"/>
      <c r="BL31" s="117"/>
      <c r="BM31" s="117"/>
      <c r="BN31" s="117"/>
      <c r="BO31" s="117"/>
      <c r="BP31" s="117"/>
      <c r="BQ31" s="117"/>
      <c r="BR31" s="117"/>
      <c r="BS31" s="117"/>
      <c r="BT31" s="117"/>
      <c r="BU31" s="117"/>
      <c r="BV31" s="117"/>
      <c r="BW31" s="117"/>
      <c r="BX31" s="117"/>
      <c r="BY31" s="117"/>
      <c r="BZ31" s="117">
        <f>データ!AB7</f>
        <v>195</v>
      </c>
      <c r="CA31" s="117"/>
      <c r="CB31" s="117"/>
      <c r="CC31" s="117"/>
      <c r="CD31" s="117"/>
      <c r="CE31" s="117"/>
      <c r="CF31" s="117"/>
      <c r="CG31" s="117"/>
      <c r="CH31" s="117"/>
      <c r="CI31" s="117"/>
      <c r="CJ31" s="117"/>
      <c r="CK31" s="117"/>
      <c r="CL31" s="117"/>
      <c r="CM31" s="117"/>
      <c r="CN31" s="117"/>
      <c r="CO31" s="117"/>
      <c r="CP31" s="117"/>
      <c r="CQ31" s="117"/>
      <c r="CR31" s="117"/>
      <c r="CS31" s="117">
        <f>データ!AC7</f>
        <v>179</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90.8</v>
      </c>
      <c r="JD31" s="119"/>
      <c r="JE31" s="119"/>
      <c r="JF31" s="119"/>
      <c r="JG31" s="119"/>
      <c r="JH31" s="119"/>
      <c r="JI31" s="119"/>
      <c r="JJ31" s="119"/>
      <c r="JK31" s="119"/>
      <c r="JL31" s="119"/>
      <c r="JM31" s="119"/>
      <c r="JN31" s="119"/>
      <c r="JO31" s="119"/>
      <c r="JP31" s="119"/>
      <c r="JQ31" s="119"/>
      <c r="JR31" s="119"/>
      <c r="JS31" s="119"/>
      <c r="JT31" s="119"/>
      <c r="JU31" s="120"/>
      <c r="JV31" s="118">
        <f>データ!DL7</f>
        <v>94.3</v>
      </c>
      <c r="JW31" s="119"/>
      <c r="JX31" s="119"/>
      <c r="JY31" s="119"/>
      <c r="JZ31" s="119"/>
      <c r="KA31" s="119"/>
      <c r="KB31" s="119"/>
      <c r="KC31" s="119"/>
      <c r="KD31" s="119"/>
      <c r="KE31" s="119"/>
      <c r="KF31" s="119"/>
      <c r="KG31" s="119"/>
      <c r="KH31" s="119"/>
      <c r="KI31" s="119"/>
      <c r="KJ31" s="119"/>
      <c r="KK31" s="119"/>
      <c r="KL31" s="119"/>
      <c r="KM31" s="119"/>
      <c r="KN31" s="120"/>
      <c r="KO31" s="118">
        <f>データ!DM7</f>
        <v>100</v>
      </c>
      <c r="KP31" s="119"/>
      <c r="KQ31" s="119"/>
      <c r="KR31" s="119"/>
      <c r="KS31" s="119"/>
      <c r="KT31" s="119"/>
      <c r="KU31" s="119"/>
      <c r="KV31" s="119"/>
      <c r="KW31" s="119"/>
      <c r="KX31" s="119"/>
      <c r="KY31" s="119"/>
      <c r="KZ31" s="119"/>
      <c r="LA31" s="119"/>
      <c r="LB31" s="119"/>
      <c r="LC31" s="119"/>
      <c r="LD31" s="119"/>
      <c r="LE31" s="119"/>
      <c r="LF31" s="119"/>
      <c r="LG31" s="120"/>
      <c r="LH31" s="118">
        <f>データ!DN7</f>
        <v>93.1</v>
      </c>
      <c r="LI31" s="119"/>
      <c r="LJ31" s="119"/>
      <c r="LK31" s="119"/>
      <c r="LL31" s="119"/>
      <c r="LM31" s="119"/>
      <c r="LN31" s="119"/>
      <c r="LO31" s="119"/>
      <c r="LP31" s="119"/>
      <c r="LQ31" s="119"/>
      <c r="LR31" s="119"/>
      <c r="LS31" s="119"/>
      <c r="LT31" s="119"/>
      <c r="LU31" s="119"/>
      <c r="LV31" s="119"/>
      <c r="LW31" s="119"/>
      <c r="LX31" s="119"/>
      <c r="LY31" s="119"/>
      <c r="LZ31" s="120"/>
      <c r="MA31" s="118">
        <f>データ!DO7</f>
        <v>85.7</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356.8</v>
      </c>
      <c r="V32" s="117"/>
      <c r="W32" s="117"/>
      <c r="X32" s="117"/>
      <c r="Y32" s="117"/>
      <c r="Z32" s="117"/>
      <c r="AA32" s="117"/>
      <c r="AB32" s="117"/>
      <c r="AC32" s="117"/>
      <c r="AD32" s="117"/>
      <c r="AE32" s="117"/>
      <c r="AF32" s="117"/>
      <c r="AG32" s="117"/>
      <c r="AH32" s="117"/>
      <c r="AI32" s="117"/>
      <c r="AJ32" s="117"/>
      <c r="AK32" s="117"/>
      <c r="AL32" s="117"/>
      <c r="AM32" s="117"/>
      <c r="AN32" s="117">
        <f>データ!AE7</f>
        <v>366.4</v>
      </c>
      <c r="AO32" s="117"/>
      <c r="AP32" s="117"/>
      <c r="AQ32" s="117"/>
      <c r="AR32" s="117"/>
      <c r="AS32" s="117"/>
      <c r="AT32" s="117"/>
      <c r="AU32" s="117"/>
      <c r="AV32" s="117"/>
      <c r="AW32" s="117"/>
      <c r="AX32" s="117"/>
      <c r="AY32" s="117"/>
      <c r="AZ32" s="117"/>
      <c r="BA32" s="117"/>
      <c r="BB32" s="117"/>
      <c r="BC32" s="117"/>
      <c r="BD32" s="117"/>
      <c r="BE32" s="117"/>
      <c r="BF32" s="117"/>
      <c r="BG32" s="117">
        <f>データ!AF7</f>
        <v>317.5</v>
      </c>
      <c r="BH32" s="117"/>
      <c r="BI32" s="117"/>
      <c r="BJ32" s="117"/>
      <c r="BK32" s="117"/>
      <c r="BL32" s="117"/>
      <c r="BM32" s="117"/>
      <c r="BN32" s="117"/>
      <c r="BO32" s="117"/>
      <c r="BP32" s="117"/>
      <c r="BQ32" s="117"/>
      <c r="BR32" s="117"/>
      <c r="BS32" s="117"/>
      <c r="BT32" s="117"/>
      <c r="BU32" s="117"/>
      <c r="BV32" s="117"/>
      <c r="BW32" s="117"/>
      <c r="BX32" s="117"/>
      <c r="BY32" s="117"/>
      <c r="BZ32" s="117">
        <f>データ!AG7</f>
        <v>467.9</v>
      </c>
      <c r="CA32" s="117"/>
      <c r="CB32" s="117"/>
      <c r="CC32" s="117"/>
      <c r="CD32" s="117"/>
      <c r="CE32" s="117"/>
      <c r="CF32" s="117"/>
      <c r="CG32" s="117"/>
      <c r="CH32" s="117"/>
      <c r="CI32" s="117"/>
      <c r="CJ32" s="117"/>
      <c r="CK32" s="117"/>
      <c r="CL32" s="117"/>
      <c r="CM32" s="117"/>
      <c r="CN32" s="117"/>
      <c r="CO32" s="117"/>
      <c r="CP32" s="117"/>
      <c r="CQ32" s="117"/>
      <c r="CR32" s="117"/>
      <c r="CS32" s="117">
        <f>データ!AH7</f>
        <v>385.1</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9</v>
      </c>
      <c r="EM32" s="117"/>
      <c r="EN32" s="117"/>
      <c r="EO32" s="117"/>
      <c r="EP32" s="117"/>
      <c r="EQ32" s="117"/>
      <c r="ER32" s="117"/>
      <c r="ES32" s="117"/>
      <c r="ET32" s="117"/>
      <c r="EU32" s="117"/>
      <c r="EV32" s="117"/>
      <c r="EW32" s="117"/>
      <c r="EX32" s="117"/>
      <c r="EY32" s="117"/>
      <c r="EZ32" s="117"/>
      <c r="FA32" s="117"/>
      <c r="FB32" s="117"/>
      <c r="FC32" s="117"/>
      <c r="FD32" s="117"/>
      <c r="FE32" s="117">
        <f>データ!AP7</f>
        <v>10</v>
      </c>
      <c r="FF32" s="117"/>
      <c r="FG32" s="117"/>
      <c r="FH32" s="117"/>
      <c r="FI32" s="117"/>
      <c r="FJ32" s="117"/>
      <c r="FK32" s="117"/>
      <c r="FL32" s="117"/>
      <c r="FM32" s="117"/>
      <c r="FN32" s="117"/>
      <c r="FO32" s="117"/>
      <c r="FP32" s="117"/>
      <c r="FQ32" s="117"/>
      <c r="FR32" s="117"/>
      <c r="FS32" s="117"/>
      <c r="FT32" s="117"/>
      <c r="FU32" s="117"/>
      <c r="FV32" s="117"/>
      <c r="FW32" s="117"/>
      <c r="FX32" s="117">
        <f>データ!AQ7</f>
        <v>11</v>
      </c>
      <c r="FY32" s="117"/>
      <c r="FZ32" s="117"/>
      <c r="GA32" s="117"/>
      <c r="GB32" s="117"/>
      <c r="GC32" s="117"/>
      <c r="GD32" s="117"/>
      <c r="GE32" s="117"/>
      <c r="GF32" s="117"/>
      <c r="GG32" s="117"/>
      <c r="GH32" s="117"/>
      <c r="GI32" s="117"/>
      <c r="GJ32" s="117"/>
      <c r="GK32" s="117"/>
      <c r="GL32" s="117"/>
      <c r="GM32" s="117"/>
      <c r="GN32" s="117"/>
      <c r="GO32" s="117"/>
      <c r="GP32" s="117"/>
      <c r="GQ32" s="117">
        <f>データ!AR7</f>
        <v>9.5</v>
      </c>
      <c r="GR32" s="117"/>
      <c r="GS32" s="117"/>
      <c r="GT32" s="117"/>
      <c r="GU32" s="117"/>
      <c r="GV32" s="117"/>
      <c r="GW32" s="117"/>
      <c r="GX32" s="117"/>
      <c r="GY32" s="117"/>
      <c r="GZ32" s="117"/>
      <c r="HA32" s="117"/>
      <c r="HB32" s="117"/>
      <c r="HC32" s="117"/>
      <c r="HD32" s="117"/>
      <c r="HE32" s="117"/>
      <c r="HF32" s="117"/>
      <c r="HG32" s="117"/>
      <c r="HH32" s="117"/>
      <c r="HI32" s="117"/>
      <c r="HJ32" s="117">
        <f>データ!AS7</f>
        <v>9.9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182.5</v>
      </c>
      <c r="JD32" s="119"/>
      <c r="JE32" s="119"/>
      <c r="JF32" s="119"/>
      <c r="JG32" s="119"/>
      <c r="JH32" s="119"/>
      <c r="JI32" s="119"/>
      <c r="JJ32" s="119"/>
      <c r="JK32" s="119"/>
      <c r="JL32" s="119"/>
      <c r="JM32" s="119"/>
      <c r="JN32" s="119"/>
      <c r="JO32" s="119"/>
      <c r="JP32" s="119"/>
      <c r="JQ32" s="119"/>
      <c r="JR32" s="119"/>
      <c r="JS32" s="119"/>
      <c r="JT32" s="119"/>
      <c r="JU32" s="120"/>
      <c r="JV32" s="118">
        <f>データ!DQ7</f>
        <v>181</v>
      </c>
      <c r="JW32" s="119"/>
      <c r="JX32" s="119"/>
      <c r="JY32" s="119"/>
      <c r="JZ32" s="119"/>
      <c r="KA32" s="119"/>
      <c r="KB32" s="119"/>
      <c r="KC32" s="119"/>
      <c r="KD32" s="119"/>
      <c r="KE32" s="119"/>
      <c r="KF32" s="119"/>
      <c r="KG32" s="119"/>
      <c r="KH32" s="119"/>
      <c r="KI32" s="119"/>
      <c r="KJ32" s="119"/>
      <c r="KK32" s="119"/>
      <c r="KL32" s="119"/>
      <c r="KM32" s="119"/>
      <c r="KN32" s="120"/>
      <c r="KO32" s="118">
        <f>データ!DR7</f>
        <v>182.1</v>
      </c>
      <c r="KP32" s="119"/>
      <c r="KQ32" s="119"/>
      <c r="KR32" s="119"/>
      <c r="KS32" s="119"/>
      <c r="KT32" s="119"/>
      <c r="KU32" s="119"/>
      <c r="KV32" s="119"/>
      <c r="KW32" s="119"/>
      <c r="KX32" s="119"/>
      <c r="KY32" s="119"/>
      <c r="KZ32" s="119"/>
      <c r="LA32" s="119"/>
      <c r="LB32" s="119"/>
      <c r="LC32" s="119"/>
      <c r="LD32" s="119"/>
      <c r="LE32" s="119"/>
      <c r="LF32" s="119"/>
      <c r="LG32" s="120"/>
      <c r="LH32" s="118">
        <f>データ!DS7</f>
        <v>184.8</v>
      </c>
      <c r="LI32" s="119"/>
      <c r="LJ32" s="119"/>
      <c r="LK32" s="119"/>
      <c r="LL32" s="119"/>
      <c r="LM32" s="119"/>
      <c r="LN32" s="119"/>
      <c r="LO32" s="119"/>
      <c r="LP32" s="119"/>
      <c r="LQ32" s="119"/>
      <c r="LR32" s="119"/>
      <c r="LS32" s="119"/>
      <c r="LT32" s="119"/>
      <c r="LU32" s="119"/>
      <c r="LV32" s="119"/>
      <c r="LW32" s="119"/>
      <c r="LX32" s="119"/>
      <c r="LY32" s="119"/>
      <c r="LZ32" s="120"/>
      <c r="MA32" s="118">
        <f>データ!DT7</f>
        <v>182.5</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63</v>
      </c>
      <c r="EM52" s="117"/>
      <c r="EN52" s="117"/>
      <c r="EO52" s="117"/>
      <c r="EP52" s="117"/>
      <c r="EQ52" s="117"/>
      <c r="ER52" s="117"/>
      <c r="ES52" s="117"/>
      <c r="ET52" s="117"/>
      <c r="EU52" s="117"/>
      <c r="EV52" s="117"/>
      <c r="EW52" s="117"/>
      <c r="EX52" s="117"/>
      <c r="EY52" s="117"/>
      <c r="EZ52" s="117"/>
      <c r="FA52" s="117"/>
      <c r="FB52" s="117"/>
      <c r="FC52" s="117"/>
      <c r="FD52" s="117"/>
      <c r="FE52" s="117">
        <f>データ!BG7</f>
        <v>56</v>
      </c>
      <c r="FF52" s="117"/>
      <c r="FG52" s="117"/>
      <c r="FH52" s="117"/>
      <c r="FI52" s="117"/>
      <c r="FJ52" s="117"/>
      <c r="FK52" s="117"/>
      <c r="FL52" s="117"/>
      <c r="FM52" s="117"/>
      <c r="FN52" s="117"/>
      <c r="FO52" s="117"/>
      <c r="FP52" s="117"/>
      <c r="FQ52" s="117"/>
      <c r="FR52" s="117"/>
      <c r="FS52" s="117"/>
      <c r="FT52" s="117"/>
      <c r="FU52" s="117"/>
      <c r="FV52" s="117"/>
      <c r="FW52" s="117"/>
      <c r="FX52" s="117">
        <f>データ!BH7</f>
        <v>53</v>
      </c>
      <c r="FY52" s="117"/>
      <c r="FZ52" s="117"/>
      <c r="GA52" s="117"/>
      <c r="GB52" s="117"/>
      <c r="GC52" s="117"/>
      <c r="GD52" s="117"/>
      <c r="GE52" s="117"/>
      <c r="GF52" s="117"/>
      <c r="GG52" s="117"/>
      <c r="GH52" s="117"/>
      <c r="GI52" s="117"/>
      <c r="GJ52" s="117"/>
      <c r="GK52" s="117"/>
      <c r="GL52" s="117"/>
      <c r="GM52" s="117"/>
      <c r="GN52" s="117"/>
      <c r="GO52" s="117"/>
      <c r="GP52" s="117"/>
      <c r="GQ52" s="117">
        <f>データ!BI7</f>
        <v>48</v>
      </c>
      <c r="GR52" s="117"/>
      <c r="GS52" s="117"/>
      <c r="GT52" s="117"/>
      <c r="GU52" s="117"/>
      <c r="GV52" s="117"/>
      <c r="GW52" s="117"/>
      <c r="GX52" s="117"/>
      <c r="GY52" s="117"/>
      <c r="GZ52" s="117"/>
      <c r="HA52" s="117"/>
      <c r="HB52" s="117"/>
      <c r="HC52" s="117"/>
      <c r="HD52" s="117"/>
      <c r="HE52" s="117"/>
      <c r="HF52" s="117"/>
      <c r="HG52" s="117"/>
      <c r="HH52" s="117"/>
      <c r="HI52" s="117"/>
      <c r="HJ52" s="117">
        <f>データ!BJ7</f>
        <v>98</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4461</v>
      </c>
      <c r="JD52" s="125"/>
      <c r="JE52" s="125"/>
      <c r="JF52" s="125"/>
      <c r="JG52" s="125"/>
      <c r="JH52" s="125"/>
      <c r="JI52" s="125"/>
      <c r="JJ52" s="125"/>
      <c r="JK52" s="125"/>
      <c r="JL52" s="125"/>
      <c r="JM52" s="125"/>
      <c r="JN52" s="125"/>
      <c r="JO52" s="125"/>
      <c r="JP52" s="125"/>
      <c r="JQ52" s="125"/>
      <c r="JR52" s="125"/>
      <c r="JS52" s="125"/>
      <c r="JT52" s="125"/>
      <c r="JU52" s="125"/>
      <c r="JV52" s="125">
        <f>データ!BR7</f>
        <v>6250</v>
      </c>
      <c r="JW52" s="125"/>
      <c r="JX52" s="125"/>
      <c r="JY52" s="125"/>
      <c r="JZ52" s="125"/>
      <c r="KA52" s="125"/>
      <c r="KB52" s="125"/>
      <c r="KC52" s="125"/>
      <c r="KD52" s="125"/>
      <c r="KE52" s="125"/>
      <c r="KF52" s="125"/>
      <c r="KG52" s="125"/>
      <c r="KH52" s="125"/>
      <c r="KI52" s="125"/>
      <c r="KJ52" s="125"/>
      <c r="KK52" s="125"/>
      <c r="KL52" s="125"/>
      <c r="KM52" s="125"/>
      <c r="KN52" s="125"/>
      <c r="KO52" s="125">
        <f>データ!BS7</f>
        <v>7385</v>
      </c>
      <c r="KP52" s="125"/>
      <c r="KQ52" s="125"/>
      <c r="KR52" s="125"/>
      <c r="KS52" s="125"/>
      <c r="KT52" s="125"/>
      <c r="KU52" s="125"/>
      <c r="KV52" s="125"/>
      <c r="KW52" s="125"/>
      <c r="KX52" s="125"/>
      <c r="KY52" s="125"/>
      <c r="KZ52" s="125"/>
      <c r="LA52" s="125"/>
      <c r="LB52" s="125"/>
      <c r="LC52" s="125"/>
      <c r="LD52" s="125"/>
      <c r="LE52" s="125"/>
      <c r="LF52" s="125"/>
      <c r="LG52" s="125"/>
      <c r="LH52" s="125">
        <f>データ!BT7</f>
        <v>7323</v>
      </c>
      <c r="LI52" s="125"/>
      <c r="LJ52" s="125"/>
      <c r="LK52" s="125"/>
      <c r="LL52" s="125"/>
      <c r="LM52" s="125"/>
      <c r="LN52" s="125"/>
      <c r="LO52" s="125"/>
      <c r="LP52" s="125"/>
      <c r="LQ52" s="125"/>
      <c r="LR52" s="125"/>
      <c r="LS52" s="125"/>
      <c r="LT52" s="125"/>
      <c r="LU52" s="125"/>
      <c r="LV52" s="125"/>
      <c r="LW52" s="125"/>
      <c r="LX52" s="125"/>
      <c r="LY52" s="125"/>
      <c r="LZ52" s="125"/>
      <c r="MA52" s="125">
        <f>データ!BU7</f>
        <v>6319</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19</v>
      </c>
      <c r="V53" s="125"/>
      <c r="W53" s="125"/>
      <c r="X53" s="125"/>
      <c r="Y53" s="125"/>
      <c r="Z53" s="125"/>
      <c r="AA53" s="125"/>
      <c r="AB53" s="125"/>
      <c r="AC53" s="125"/>
      <c r="AD53" s="125"/>
      <c r="AE53" s="125"/>
      <c r="AF53" s="125"/>
      <c r="AG53" s="125"/>
      <c r="AH53" s="125"/>
      <c r="AI53" s="125"/>
      <c r="AJ53" s="125"/>
      <c r="AK53" s="125"/>
      <c r="AL53" s="125"/>
      <c r="AM53" s="125"/>
      <c r="AN53" s="125">
        <f>データ!BA7</f>
        <v>55</v>
      </c>
      <c r="AO53" s="125"/>
      <c r="AP53" s="125"/>
      <c r="AQ53" s="125"/>
      <c r="AR53" s="125"/>
      <c r="AS53" s="125"/>
      <c r="AT53" s="125"/>
      <c r="AU53" s="125"/>
      <c r="AV53" s="125"/>
      <c r="AW53" s="125"/>
      <c r="AX53" s="125"/>
      <c r="AY53" s="125"/>
      <c r="AZ53" s="125"/>
      <c r="BA53" s="125"/>
      <c r="BB53" s="125"/>
      <c r="BC53" s="125"/>
      <c r="BD53" s="125"/>
      <c r="BE53" s="125"/>
      <c r="BF53" s="125"/>
      <c r="BG53" s="125">
        <f>データ!BB7</f>
        <v>60</v>
      </c>
      <c r="BH53" s="125"/>
      <c r="BI53" s="125"/>
      <c r="BJ53" s="125"/>
      <c r="BK53" s="125"/>
      <c r="BL53" s="125"/>
      <c r="BM53" s="125"/>
      <c r="BN53" s="125"/>
      <c r="BO53" s="125"/>
      <c r="BP53" s="125"/>
      <c r="BQ53" s="125"/>
      <c r="BR53" s="125"/>
      <c r="BS53" s="125"/>
      <c r="BT53" s="125"/>
      <c r="BU53" s="125"/>
      <c r="BV53" s="125"/>
      <c r="BW53" s="125"/>
      <c r="BX53" s="125"/>
      <c r="BY53" s="125"/>
      <c r="BZ53" s="125">
        <f>データ!BC7</f>
        <v>60</v>
      </c>
      <c r="CA53" s="125"/>
      <c r="CB53" s="125"/>
      <c r="CC53" s="125"/>
      <c r="CD53" s="125"/>
      <c r="CE53" s="125"/>
      <c r="CF53" s="125"/>
      <c r="CG53" s="125"/>
      <c r="CH53" s="125"/>
      <c r="CI53" s="125"/>
      <c r="CJ53" s="125"/>
      <c r="CK53" s="125"/>
      <c r="CL53" s="125"/>
      <c r="CM53" s="125"/>
      <c r="CN53" s="125"/>
      <c r="CO53" s="125"/>
      <c r="CP53" s="125"/>
      <c r="CQ53" s="125"/>
      <c r="CR53" s="125"/>
      <c r="CS53" s="125">
        <f>データ!BD7</f>
        <v>55</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38.799999999999997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37.6</v>
      </c>
      <c r="FF53" s="117"/>
      <c r="FG53" s="117"/>
      <c r="FH53" s="117"/>
      <c r="FI53" s="117"/>
      <c r="FJ53" s="117"/>
      <c r="FK53" s="117"/>
      <c r="FL53" s="117"/>
      <c r="FM53" s="117"/>
      <c r="FN53" s="117"/>
      <c r="FO53" s="117"/>
      <c r="FP53" s="117"/>
      <c r="FQ53" s="117"/>
      <c r="FR53" s="117"/>
      <c r="FS53" s="117"/>
      <c r="FT53" s="117"/>
      <c r="FU53" s="117"/>
      <c r="FV53" s="117"/>
      <c r="FW53" s="117"/>
      <c r="FX53" s="117">
        <f>データ!BM7</f>
        <v>37.700000000000003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38.5</v>
      </c>
      <c r="GR53" s="117"/>
      <c r="GS53" s="117"/>
      <c r="GT53" s="117"/>
      <c r="GU53" s="117"/>
      <c r="GV53" s="117"/>
      <c r="GW53" s="117"/>
      <c r="GX53" s="117"/>
      <c r="GY53" s="117"/>
      <c r="GZ53" s="117"/>
      <c r="HA53" s="117"/>
      <c r="HB53" s="117"/>
      <c r="HC53" s="117"/>
      <c r="HD53" s="117"/>
      <c r="HE53" s="117"/>
      <c r="HF53" s="117"/>
      <c r="HG53" s="117"/>
      <c r="HH53" s="117"/>
      <c r="HI53" s="117"/>
      <c r="HJ53" s="117">
        <f>データ!BO7</f>
        <v>37.6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7659</v>
      </c>
      <c r="JD53" s="125"/>
      <c r="JE53" s="125"/>
      <c r="JF53" s="125"/>
      <c r="JG53" s="125"/>
      <c r="JH53" s="125"/>
      <c r="JI53" s="125"/>
      <c r="JJ53" s="125"/>
      <c r="JK53" s="125"/>
      <c r="JL53" s="125"/>
      <c r="JM53" s="125"/>
      <c r="JN53" s="125"/>
      <c r="JO53" s="125"/>
      <c r="JP53" s="125"/>
      <c r="JQ53" s="125"/>
      <c r="JR53" s="125"/>
      <c r="JS53" s="125"/>
      <c r="JT53" s="125"/>
      <c r="JU53" s="125"/>
      <c r="JV53" s="125">
        <f>データ!BW7</f>
        <v>6771</v>
      </c>
      <c r="JW53" s="125"/>
      <c r="JX53" s="125"/>
      <c r="JY53" s="125"/>
      <c r="JZ53" s="125"/>
      <c r="KA53" s="125"/>
      <c r="KB53" s="125"/>
      <c r="KC53" s="125"/>
      <c r="KD53" s="125"/>
      <c r="KE53" s="125"/>
      <c r="KF53" s="125"/>
      <c r="KG53" s="125"/>
      <c r="KH53" s="125"/>
      <c r="KI53" s="125"/>
      <c r="KJ53" s="125"/>
      <c r="KK53" s="125"/>
      <c r="KL53" s="125"/>
      <c r="KM53" s="125"/>
      <c r="KN53" s="125"/>
      <c r="KO53" s="125">
        <f>データ!BX7</f>
        <v>7055</v>
      </c>
      <c r="KP53" s="125"/>
      <c r="KQ53" s="125"/>
      <c r="KR53" s="125"/>
      <c r="KS53" s="125"/>
      <c r="KT53" s="125"/>
      <c r="KU53" s="125"/>
      <c r="KV53" s="125"/>
      <c r="KW53" s="125"/>
      <c r="KX53" s="125"/>
      <c r="KY53" s="125"/>
      <c r="KZ53" s="125"/>
      <c r="LA53" s="125"/>
      <c r="LB53" s="125"/>
      <c r="LC53" s="125"/>
      <c r="LD53" s="125"/>
      <c r="LE53" s="125"/>
      <c r="LF53" s="125"/>
      <c r="LG53" s="125"/>
      <c r="LH53" s="125">
        <f>データ!BY7</f>
        <v>8884</v>
      </c>
      <c r="LI53" s="125"/>
      <c r="LJ53" s="125"/>
      <c r="LK53" s="125"/>
      <c r="LL53" s="125"/>
      <c r="LM53" s="125"/>
      <c r="LN53" s="125"/>
      <c r="LO53" s="125"/>
      <c r="LP53" s="125"/>
      <c r="LQ53" s="125"/>
      <c r="LR53" s="125"/>
      <c r="LS53" s="125"/>
      <c r="LT53" s="125"/>
      <c r="LU53" s="125"/>
      <c r="LV53" s="125"/>
      <c r="LW53" s="125"/>
      <c r="LX53" s="125"/>
      <c r="LY53" s="125"/>
      <c r="LZ53" s="125"/>
      <c r="MA53" s="125">
        <f>データ!BZ7</f>
        <v>8279</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86150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8000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44.3</v>
      </c>
      <c r="KB78" s="119"/>
      <c r="KC78" s="119"/>
      <c r="KD78" s="119"/>
      <c r="KE78" s="119"/>
      <c r="KF78" s="119"/>
      <c r="KG78" s="119"/>
      <c r="KH78" s="119"/>
      <c r="KI78" s="119"/>
      <c r="KJ78" s="119"/>
      <c r="KK78" s="119"/>
      <c r="KL78" s="119"/>
      <c r="KM78" s="119"/>
      <c r="KN78" s="119"/>
      <c r="KO78" s="120"/>
      <c r="KP78" s="118">
        <f>データ!DF7</f>
        <v>76</v>
      </c>
      <c r="KQ78" s="119"/>
      <c r="KR78" s="119"/>
      <c r="KS78" s="119"/>
      <c r="KT78" s="119"/>
      <c r="KU78" s="119"/>
      <c r="KV78" s="119"/>
      <c r="KW78" s="119"/>
      <c r="KX78" s="119"/>
      <c r="KY78" s="119"/>
      <c r="KZ78" s="119"/>
      <c r="LA78" s="119"/>
      <c r="LB78" s="119"/>
      <c r="LC78" s="119"/>
      <c r="LD78" s="120"/>
      <c r="LE78" s="118">
        <f>データ!DG7</f>
        <v>59.3</v>
      </c>
      <c r="LF78" s="119"/>
      <c r="LG78" s="119"/>
      <c r="LH78" s="119"/>
      <c r="LI78" s="119"/>
      <c r="LJ78" s="119"/>
      <c r="LK78" s="119"/>
      <c r="LL78" s="119"/>
      <c r="LM78" s="119"/>
      <c r="LN78" s="119"/>
      <c r="LO78" s="119"/>
      <c r="LP78" s="119"/>
      <c r="LQ78" s="119"/>
      <c r="LR78" s="119"/>
      <c r="LS78" s="120"/>
      <c r="LT78" s="118">
        <f>データ!DH7</f>
        <v>88.6</v>
      </c>
      <c r="LU78" s="119"/>
      <c r="LV78" s="119"/>
      <c r="LW78" s="119"/>
      <c r="LX78" s="119"/>
      <c r="LY78" s="119"/>
      <c r="LZ78" s="119"/>
      <c r="MA78" s="119"/>
      <c r="MB78" s="119"/>
      <c r="MC78" s="119"/>
      <c r="MD78" s="119"/>
      <c r="ME78" s="119"/>
      <c r="MF78" s="119"/>
      <c r="MG78" s="119"/>
      <c r="MH78" s="120"/>
      <c r="MI78" s="118">
        <f>データ!DI7</f>
        <v>72.2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22071</v>
      </c>
      <c r="D6" s="61">
        <f t="shared" si="1"/>
        <v>47</v>
      </c>
      <c r="E6" s="61">
        <f t="shared" si="1"/>
        <v>14</v>
      </c>
      <c r="F6" s="61">
        <f t="shared" si="1"/>
        <v>0</v>
      </c>
      <c r="G6" s="61">
        <f t="shared" si="1"/>
        <v>1</v>
      </c>
      <c r="H6" s="61" t="str">
        <f>SUBSTITUTE(H8,"　","")</f>
        <v>青森県三沢市</v>
      </c>
      <c r="I6" s="61" t="str">
        <f t="shared" si="1"/>
        <v>三沢市幸町駐車場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都市計画駐車場</v>
      </c>
      <c r="Q6" s="63" t="str">
        <f t="shared" si="1"/>
        <v>広場式</v>
      </c>
      <c r="R6" s="64">
        <f t="shared" si="1"/>
        <v>47</v>
      </c>
      <c r="S6" s="63" t="str">
        <f t="shared" si="1"/>
        <v>公共施設</v>
      </c>
      <c r="T6" s="63" t="str">
        <f t="shared" si="1"/>
        <v>無</v>
      </c>
      <c r="U6" s="64">
        <f t="shared" si="1"/>
        <v>4339</v>
      </c>
      <c r="V6" s="64">
        <f t="shared" si="1"/>
        <v>182</v>
      </c>
      <c r="W6" s="64">
        <f t="shared" si="1"/>
        <v>100</v>
      </c>
      <c r="X6" s="63" t="str">
        <f t="shared" si="1"/>
        <v>代行制</v>
      </c>
      <c r="Y6" s="65">
        <f>IF(Y8="-",NA(),Y8)</f>
        <v>159</v>
      </c>
      <c r="Z6" s="65">
        <f t="shared" ref="Z6:AH6" si="2">IF(Z8="-",NA(),Z8)</f>
        <v>178</v>
      </c>
      <c r="AA6" s="65">
        <f t="shared" si="2"/>
        <v>198</v>
      </c>
      <c r="AB6" s="65">
        <f t="shared" si="2"/>
        <v>195</v>
      </c>
      <c r="AC6" s="65">
        <f t="shared" si="2"/>
        <v>179</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63</v>
      </c>
      <c r="BG6" s="65">
        <f t="shared" ref="BG6:BO6" si="5">IF(BG8="-",NA(),BG8)</f>
        <v>56</v>
      </c>
      <c r="BH6" s="65">
        <f t="shared" si="5"/>
        <v>53</v>
      </c>
      <c r="BI6" s="65">
        <f t="shared" si="5"/>
        <v>48</v>
      </c>
      <c r="BJ6" s="65">
        <f t="shared" si="5"/>
        <v>98</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4461</v>
      </c>
      <c r="BR6" s="66">
        <f t="shared" ref="BR6:BZ6" si="6">IF(BR8="-",NA(),BR8)</f>
        <v>6250</v>
      </c>
      <c r="BS6" s="66">
        <f t="shared" si="6"/>
        <v>7385</v>
      </c>
      <c r="BT6" s="66">
        <f t="shared" si="6"/>
        <v>7323</v>
      </c>
      <c r="BU6" s="66">
        <f t="shared" si="6"/>
        <v>6319</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86150</v>
      </c>
      <c r="CN6" s="64">
        <f t="shared" si="7"/>
        <v>8000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90.8</v>
      </c>
      <c r="DL6" s="65">
        <f t="shared" ref="DL6:DT6" si="9">IF(DL8="-",NA(),DL8)</f>
        <v>94.3</v>
      </c>
      <c r="DM6" s="65">
        <f t="shared" si="9"/>
        <v>100</v>
      </c>
      <c r="DN6" s="65">
        <f t="shared" si="9"/>
        <v>93.1</v>
      </c>
      <c r="DO6" s="65">
        <f t="shared" si="9"/>
        <v>85.7</v>
      </c>
      <c r="DP6" s="65">
        <f t="shared" si="9"/>
        <v>182.5</v>
      </c>
      <c r="DQ6" s="65">
        <f t="shared" si="9"/>
        <v>181</v>
      </c>
      <c r="DR6" s="65">
        <f t="shared" si="9"/>
        <v>182.1</v>
      </c>
      <c r="DS6" s="65">
        <f t="shared" si="9"/>
        <v>184.8</v>
      </c>
      <c r="DT6" s="65">
        <f t="shared" si="9"/>
        <v>182.5</v>
      </c>
      <c r="DU6" s="62" t="str">
        <f>IF(DU8="-","",IF(DU8="-","【-】","【"&amp;SUBSTITUTE(TEXT(DU8,"#,##0.0"),"-","△")&amp;"】"))</f>
        <v>【194.5】</v>
      </c>
    </row>
    <row r="7" spans="1:125" s="67" customFormat="1" x14ac:dyDescent="0.15">
      <c r="A7" s="50" t="s">
        <v>111</v>
      </c>
      <c r="B7" s="61">
        <f t="shared" ref="B7:X7" si="10">B8</f>
        <v>2016</v>
      </c>
      <c r="C7" s="61">
        <f t="shared" si="10"/>
        <v>22071</v>
      </c>
      <c r="D7" s="61">
        <f t="shared" si="10"/>
        <v>47</v>
      </c>
      <c r="E7" s="61">
        <f t="shared" si="10"/>
        <v>14</v>
      </c>
      <c r="F7" s="61">
        <f t="shared" si="10"/>
        <v>0</v>
      </c>
      <c r="G7" s="61">
        <f t="shared" si="10"/>
        <v>1</v>
      </c>
      <c r="H7" s="61" t="str">
        <f t="shared" si="10"/>
        <v>青森県　三沢市</v>
      </c>
      <c r="I7" s="61" t="str">
        <f t="shared" si="10"/>
        <v>三沢市幸町駐車場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都市計画駐車場</v>
      </c>
      <c r="Q7" s="63" t="str">
        <f t="shared" si="10"/>
        <v>広場式</v>
      </c>
      <c r="R7" s="64">
        <f t="shared" si="10"/>
        <v>47</v>
      </c>
      <c r="S7" s="63" t="str">
        <f t="shared" si="10"/>
        <v>公共施設</v>
      </c>
      <c r="T7" s="63" t="str">
        <f t="shared" si="10"/>
        <v>無</v>
      </c>
      <c r="U7" s="64">
        <f t="shared" si="10"/>
        <v>4339</v>
      </c>
      <c r="V7" s="64">
        <f t="shared" si="10"/>
        <v>182</v>
      </c>
      <c r="W7" s="64">
        <f t="shared" si="10"/>
        <v>100</v>
      </c>
      <c r="X7" s="63" t="str">
        <f t="shared" si="10"/>
        <v>代行制</v>
      </c>
      <c r="Y7" s="65">
        <f>Y8</f>
        <v>159</v>
      </c>
      <c r="Z7" s="65">
        <f t="shared" ref="Z7:AH7" si="11">Z8</f>
        <v>178</v>
      </c>
      <c r="AA7" s="65">
        <f t="shared" si="11"/>
        <v>198</v>
      </c>
      <c r="AB7" s="65">
        <f t="shared" si="11"/>
        <v>195</v>
      </c>
      <c r="AC7" s="65">
        <f t="shared" si="11"/>
        <v>179</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63</v>
      </c>
      <c r="BG7" s="65">
        <f t="shared" ref="BG7:BO7" si="14">BG8</f>
        <v>56</v>
      </c>
      <c r="BH7" s="65">
        <f t="shared" si="14"/>
        <v>53</v>
      </c>
      <c r="BI7" s="65">
        <f t="shared" si="14"/>
        <v>48</v>
      </c>
      <c r="BJ7" s="65">
        <f t="shared" si="14"/>
        <v>98</v>
      </c>
      <c r="BK7" s="65">
        <f t="shared" si="14"/>
        <v>38.799999999999997</v>
      </c>
      <c r="BL7" s="65">
        <f t="shared" si="14"/>
        <v>37.6</v>
      </c>
      <c r="BM7" s="65">
        <f t="shared" si="14"/>
        <v>37.700000000000003</v>
      </c>
      <c r="BN7" s="65">
        <f t="shared" si="14"/>
        <v>38.5</v>
      </c>
      <c r="BO7" s="65">
        <f t="shared" si="14"/>
        <v>37.6</v>
      </c>
      <c r="BP7" s="62"/>
      <c r="BQ7" s="66">
        <f>BQ8</f>
        <v>4461</v>
      </c>
      <c r="BR7" s="66">
        <f t="shared" ref="BR7:BZ7" si="15">BR8</f>
        <v>6250</v>
      </c>
      <c r="BS7" s="66">
        <f t="shared" si="15"/>
        <v>7385</v>
      </c>
      <c r="BT7" s="66">
        <f t="shared" si="15"/>
        <v>7323</v>
      </c>
      <c r="BU7" s="66">
        <f t="shared" si="15"/>
        <v>6319</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86150</v>
      </c>
      <c r="CN7" s="64">
        <f>CN8</f>
        <v>8000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90.8</v>
      </c>
      <c r="DL7" s="65">
        <f t="shared" ref="DL7:DT7" si="17">DL8</f>
        <v>94.3</v>
      </c>
      <c r="DM7" s="65">
        <f t="shared" si="17"/>
        <v>100</v>
      </c>
      <c r="DN7" s="65">
        <f t="shared" si="17"/>
        <v>93.1</v>
      </c>
      <c r="DO7" s="65">
        <f t="shared" si="17"/>
        <v>85.7</v>
      </c>
      <c r="DP7" s="65">
        <f t="shared" si="17"/>
        <v>182.5</v>
      </c>
      <c r="DQ7" s="65">
        <f t="shared" si="17"/>
        <v>181</v>
      </c>
      <c r="DR7" s="65">
        <f t="shared" si="17"/>
        <v>182.1</v>
      </c>
      <c r="DS7" s="65">
        <f t="shared" si="17"/>
        <v>184.8</v>
      </c>
      <c r="DT7" s="65">
        <f t="shared" si="17"/>
        <v>182.5</v>
      </c>
      <c r="DU7" s="62"/>
    </row>
    <row r="8" spans="1:125" s="67" customFormat="1" x14ac:dyDescent="0.15">
      <c r="A8" s="50"/>
      <c r="B8" s="68">
        <v>2016</v>
      </c>
      <c r="C8" s="68">
        <v>22071</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47</v>
      </c>
      <c r="S8" s="70" t="s">
        <v>122</v>
      </c>
      <c r="T8" s="70" t="s">
        <v>123</v>
      </c>
      <c r="U8" s="71">
        <v>4339</v>
      </c>
      <c r="V8" s="71">
        <v>182</v>
      </c>
      <c r="W8" s="71">
        <v>100</v>
      </c>
      <c r="X8" s="70" t="s">
        <v>124</v>
      </c>
      <c r="Y8" s="72">
        <v>159</v>
      </c>
      <c r="Z8" s="72">
        <v>178</v>
      </c>
      <c r="AA8" s="72">
        <v>198</v>
      </c>
      <c r="AB8" s="72">
        <v>195</v>
      </c>
      <c r="AC8" s="72">
        <v>179</v>
      </c>
      <c r="AD8" s="72">
        <v>356.8</v>
      </c>
      <c r="AE8" s="72">
        <v>366.4</v>
      </c>
      <c r="AF8" s="72">
        <v>317.5</v>
      </c>
      <c r="AG8" s="72">
        <v>467.9</v>
      </c>
      <c r="AH8" s="72">
        <v>385.1</v>
      </c>
      <c r="AI8" s="69">
        <v>275.39999999999998</v>
      </c>
      <c r="AJ8" s="72">
        <v>0</v>
      </c>
      <c r="AK8" s="72">
        <v>0</v>
      </c>
      <c r="AL8" s="72">
        <v>0</v>
      </c>
      <c r="AM8" s="72">
        <v>0</v>
      </c>
      <c r="AN8" s="72">
        <v>0</v>
      </c>
      <c r="AO8" s="72">
        <v>9</v>
      </c>
      <c r="AP8" s="72">
        <v>10</v>
      </c>
      <c r="AQ8" s="72">
        <v>11</v>
      </c>
      <c r="AR8" s="72">
        <v>9.5</v>
      </c>
      <c r="AS8" s="72">
        <v>9.9</v>
      </c>
      <c r="AT8" s="69">
        <v>13.3</v>
      </c>
      <c r="AU8" s="73">
        <v>0</v>
      </c>
      <c r="AV8" s="73">
        <v>0</v>
      </c>
      <c r="AW8" s="73">
        <v>0</v>
      </c>
      <c r="AX8" s="73">
        <v>0</v>
      </c>
      <c r="AY8" s="73">
        <v>0</v>
      </c>
      <c r="AZ8" s="73">
        <v>19</v>
      </c>
      <c r="BA8" s="73">
        <v>55</v>
      </c>
      <c r="BB8" s="73">
        <v>60</v>
      </c>
      <c r="BC8" s="73">
        <v>60</v>
      </c>
      <c r="BD8" s="73">
        <v>55</v>
      </c>
      <c r="BE8" s="73">
        <v>140</v>
      </c>
      <c r="BF8" s="72">
        <v>63</v>
      </c>
      <c r="BG8" s="72">
        <v>56</v>
      </c>
      <c r="BH8" s="72">
        <v>53</v>
      </c>
      <c r="BI8" s="72">
        <v>48</v>
      </c>
      <c r="BJ8" s="72">
        <v>98</v>
      </c>
      <c r="BK8" s="72">
        <v>38.799999999999997</v>
      </c>
      <c r="BL8" s="72">
        <v>37.6</v>
      </c>
      <c r="BM8" s="72">
        <v>37.700000000000003</v>
      </c>
      <c r="BN8" s="72">
        <v>38.5</v>
      </c>
      <c r="BO8" s="72">
        <v>37.6</v>
      </c>
      <c r="BP8" s="69">
        <v>45.2</v>
      </c>
      <c r="BQ8" s="73">
        <v>4461</v>
      </c>
      <c r="BR8" s="73">
        <v>6250</v>
      </c>
      <c r="BS8" s="73">
        <v>7385</v>
      </c>
      <c r="BT8" s="74">
        <v>7323</v>
      </c>
      <c r="BU8" s="74">
        <v>6319</v>
      </c>
      <c r="BV8" s="73">
        <v>7659</v>
      </c>
      <c r="BW8" s="73">
        <v>6771</v>
      </c>
      <c r="BX8" s="73">
        <v>7055</v>
      </c>
      <c r="BY8" s="73">
        <v>8884</v>
      </c>
      <c r="BZ8" s="73">
        <v>8279</v>
      </c>
      <c r="CA8" s="71">
        <v>19129</v>
      </c>
      <c r="CB8" s="72" t="s">
        <v>117</v>
      </c>
      <c r="CC8" s="72" t="s">
        <v>117</v>
      </c>
      <c r="CD8" s="72" t="s">
        <v>117</v>
      </c>
      <c r="CE8" s="72" t="s">
        <v>117</v>
      </c>
      <c r="CF8" s="72" t="s">
        <v>117</v>
      </c>
      <c r="CG8" s="72" t="s">
        <v>117</v>
      </c>
      <c r="CH8" s="72" t="s">
        <v>117</v>
      </c>
      <c r="CI8" s="72" t="s">
        <v>117</v>
      </c>
      <c r="CJ8" s="72" t="s">
        <v>117</v>
      </c>
      <c r="CK8" s="72" t="s">
        <v>117</v>
      </c>
      <c r="CL8" s="69" t="s">
        <v>117</v>
      </c>
      <c r="CM8" s="71">
        <v>86150</v>
      </c>
      <c r="CN8" s="71">
        <v>8000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44.3</v>
      </c>
      <c r="DF8" s="72">
        <v>76</v>
      </c>
      <c r="DG8" s="72">
        <v>59.3</v>
      </c>
      <c r="DH8" s="72">
        <v>88.6</v>
      </c>
      <c r="DI8" s="72">
        <v>72.2</v>
      </c>
      <c r="DJ8" s="69">
        <v>122.6</v>
      </c>
      <c r="DK8" s="72">
        <v>90.8</v>
      </c>
      <c r="DL8" s="72">
        <v>94.3</v>
      </c>
      <c r="DM8" s="72">
        <v>100</v>
      </c>
      <c r="DN8" s="72">
        <v>93.1</v>
      </c>
      <c r="DO8" s="72">
        <v>85.7</v>
      </c>
      <c r="DP8" s="72">
        <v>182.5</v>
      </c>
      <c r="DQ8" s="72">
        <v>181</v>
      </c>
      <c r="DR8" s="72">
        <v>182.1</v>
      </c>
      <c r="DS8" s="72">
        <v>184.8</v>
      </c>
      <c r="DT8" s="72">
        <v>182.5</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joho160861user</cp:lastModifiedBy>
  <dcterms:created xsi:type="dcterms:W3CDTF">2018-02-09T01:44:10Z</dcterms:created>
  <dcterms:modified xsi:type="dcterms:W3CDTF">2018-03-13T07:59:48Z</dcterms:modified>
  <cp:category/>
</cp:coreProperties>
</file>