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駐車場整備事業" sheetId="4" r:id="rId1"/>
    <sheet name="データ" sheetId="5" state="hidden" r:id="rId2"/>
  </sheets>
  <calcPr calcId="145621" iterateCount="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BZ76" i="4"/>
  <c r="IT76" i="4"/>
  <c r="CS51" i="4"/>
  <c r="HJ30" i="4"/>
  <c r="CS30" i="4"/>
  <c r="MA51" i="4"/>
  <c r="C11" i="5"/>
  <c r="D11" i="5"/>
  <c r="E11" i="5"/>
  <c r="B11" i="5"/>
  <c r="BK76" i="4" l="1"/>
  <c r="LH51" i="4"/>
  <c r="IE76" i="4"/>
  <c r="GQ30" i="4"/>
  <c r="LT76" i="4"/>
  <c r="GQ51" i="4"/>
  <c r="LH30" i="4"/>
  <c r="BZ51" i="4"/>
  <c r="BZ30" i="4"/>
  <c r="BG30" i="4"/>
  <c r="FX51" i="4"/>
  <c r="HP76" i="4"/>
  <c r="BG51" i="4"/>
  <c r="AV76" i="4"/>
  <c r="KO51" i="4"/>
  <c r="LE76" i="4"/>
  <c r="KO30" i="4"/>
  <c r="FX30" i="4"/>
  <c r="FE51" i="4"/>
  <c r="HA76" i="4"/>
  <c r="AN51" i="4"/>
  <c r="FE30" i="4"/>
  <c r="KP76" i="4"/>
  <c r="JV30" i="4"/>
  <c r="AN30" i="4"/>
  <c r="AG76" i="4"/>
  <c r="JV51" i="4"/>
  <c r="R76" i="4"/>
  <c r="KA76" i="4"/>
  <c r="EL51" i="4"/>
  <c r="JC30" i="4"/>
  <c r="U30" i="4"/>
  <c r="GL76" i="4"/>
  <c r="U51" i="4"/>
  <c r="EL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<sst xmlns="http://schemas.openxmlformats.org/spreadsheetml/2006/main" count="286" uniqueCount="135">
  <si>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</si>
  <si>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</si>
  <si>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</si>
  <si>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</si>
  <si>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</si>
  <si>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</si>
  <si>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</si>
  <si>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</si>
  <si>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</si>
  <si>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</si>
  <si>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</si>
  <si>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</si>
  <si>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</si>
  <si>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</si>
  <si>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</si>
  <si>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</si>
  <si>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</si>
  <si>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</si>
  <si>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</si>
  <si>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</si>
  <si>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</si>
  <si>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</si>
  <si>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</si>
  <si>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</si>
  <si>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</si>
  <si>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</si>
  <si>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</si>
  <si>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</si>
  <si>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</si>
  <si>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</si>
  <si>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</si>
  <si>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</si>
  <si>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</si>
  <si>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</si>
  <si>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</si>
  <si>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</si>
  <si>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</si>
  <si>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</si>
  <si>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</si>
  <si>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</si>
  <si>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</si>
  <si>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</si>
  <si>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</si>
  <si>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</si>
  <si>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</si>
  <si>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</si>
  <si>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</si>
  <si>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</si>
  <si>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</si>
  <si>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</si>
  <si>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</si>
  <si>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</si>
  <si>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</si>
  <si>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</si>
  <si>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</si>
  <si>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</si>
  <si>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</si>
  <si>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</si>
  <si>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</si>
  <si>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</si>
  <si>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</si>
  <si>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</si>
  <si>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</si>
  <si>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</si>
  <si>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</si>
  <si>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</si>
  <si>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</si>
  <si>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</si>
  <si>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</si>
  <si>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</si>
  <si>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</si>
  <si>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</si>
  <si>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</si>
  <si>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</si>
  <si>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</si>
  <si>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</si>
  <si>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</si>
  <si>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</si>
  <si>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</si>
  <si>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</si>
  <si>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</si>
  <si>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</si>
  <si>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</si>
  <si>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</si>
  <si>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</si>
  <si>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</si>
  <si>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</si>
  <si>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</si>
  <si>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</si>
  <si>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</si>
  <si>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</si>
  <si>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</si>
  <si>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</si>
  <si>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</si>
  <si>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</si>
  <si>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</si>
  <si>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</si>
  <si>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</si>
  <si>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</si>
  <si>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</si>
  <si>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</si>
  <si>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</si>
  <si>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</si>
  <si>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</si>
  <si>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</si>
  <si>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</si>
  <si>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</si>
  <si>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</si>
  <si>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</si>
  <si>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</si>
  <si>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</si>
  <si>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</si>
  <si>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</si>
  <si>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青森県　十和田市</t>
  </si>
  <si>
    <t>十和田市北園駐車場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</si>
  <si>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</si>
  <si>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</si>
  <si>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</si>
  <si>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</si>
  <si>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</si>
  <si>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</si>
  <si>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</si>
  <si>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</si>
  <si>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</si>
  <si>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</si>
  <si>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</si>
  <si>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</si>
  <si>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</si>
  <si>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</si>
  <si>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</si>
  <si>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
①収益的収支比率は類似施設の平均値より低いものの100％以上を維持し、推移している。
②H26年度に土地購入費の支出により一般会計からの繰入金があったものの、その他の年度については類似施設平均値を下回っている。
③H26年度に土地購入費の支出により一般会計からの繰入金があったものの、その他の年度については類似施設平均値を下回っている。
④H26年度以降については、類似施設の平均値を上回る比率で推移している。
⑤H26年度以降から類似施設平均値をやや下回る数値となり、H28年度については平均値をやや上回る数値となっている。</t>
    <rPh sb="2" eb="5">
      <t>シュウエキテキ</t>
    </rPh>
    <rPh sb="5" eb="7">
      <t>シュウシ</t>
    </rPh>
    <rPh sb="7" eb="9">
      <t>ヒリツ</t>
    </rPh>
    <rPh sb="10" eb="12">
      <t>ルイジ</t>
    </rPh>
    <rPh sb="12" eb="14">
      <t>シセツ</t>
    </rPh>
    <rPh sb="15" eb="18">
      <t>ヘイキンチ</t>
    </rPh>
    <rPh sb="20" eb="21">
      <t>ヒク</t>
    </rPh>
    <rPh sb="28" eb="31">
      <t>パーセントイジョウ</t>
    </rPh>
    <rPh sb="32" eb="34">
      <t>イジ</t>
    </rPh>
    <rPh sb="36" eb="38">
      <t>スイイ</t>
    </rPh>
    <rPh sb="48" eb="50">
      <t>ネンド</t>
    </rPh>
    <rPh sb="51" eb="53">
      <t>トチ</t>
    </rPh>
    <rPh sb="53" eb="55">
      <t>コウニュウ</t>
    </rPh>
    <rPh sb="55" eb="56">
      <t>ヒ</t>
    </rPh>
    <rPh sb="57" eb="59">
      <t>シシュツ</t>
    </rPh>
    <rPh sb="62" eb="64">
      <t>イッパン</t>
    </rPh>
    <rPh sb="64" eb="66">
      <t>カイケイ</t>
    </rPh>
    <rPh sb="69" eb="71">
      <t>クリイレ</t>
    </rPh>
    <rPh sb="71" eb="72">
      <t>キン</t>
    </rPh>
    <rPh sb="82" eb="83">
      <t>タ</t>
    </rPh>
    <rPh sb="84" eb="86">
      <t>ネンド</t>
    </rPh>
    <rPh sb="91" eb="93">
      <t>ルイジ</t>
    </rPh>
    <rPh sb="93" eb="95">
      <t>シセツ</t>
    </rPh>
    <rPh sb="95" eb="98">
      <t>ヘイキンチ</t>
    </rPh>
    <rPh sb="99" eb="101">
      <t>シタマワ</t>
    </rPh>
    <rPh sb="174" eb="176">
      <t>ネンド</t>
    </rPh>
    <rPh sb="176" eb="178">
      <t>イコウ</t>
    </rPh>
    <rPh sb="184" eb="186">
      <t>ルイジ</t>
    </rPh>
    <rPh sb="186" eb="188">
      <t>シセツ</t>
    </rPh>
    <rPh sb="189" eb="192">
      <t>ヘイキンチ</t>
    </rPh>
    <rPh sb="193" eb="195">
      <t>ウワマワ</t>
    </rPh>
    <rPh sb="196" eb="198">
      <t>ヒリツ</t>
    </rPh>
    <rPh sb="199" eb="201">
      <t>スイイ</t>
    </rPh>
    <rPh sb="211" eb="213">
      <t>ネンド</t>
    </rPh>
    <rPh sb="213" eb="215">
      <t>イコウ</t>
    </rPh>
    <rPh sb="217" eb="219">
      <t>ルイジ</t>
    </rPh>
    <rPh sb="219" eb="221">
      <t>シセツ</t>
    </rPh>
    <rPh sb="221" eb="224">
      <t>ヘイキンチ</t>
    </rPh>
    <rPh sb="227" eb="229">
      <t>シタマワ</t>
    </rPh>
    <rPh sb="230" eb="232">
      <t>スウチ</t>
    </rPh>
    <rPh sb="239" eb="241">
      <t>ネンド</t>
    </rPh>
    <rPh sb="246" eb="249">
      <t>ヘイキンチ</t>
    </rPh>
    <rPh sb="252" eb="254">
      <t>ウワマワ</t>
    </rPh>
    <rPh sb="255" eb="257">
      <t>スウチ</t>
    </rPh>
    <phoneticPr fontId="6"/>
  </si>
  <si>
    <t xml:space="preserve">
⑥該当数値なし
⑦適正である。
⑧現状では今後10年間の設備投資見込はない。
⑨該当数値なし
⑩企業債の残高がないため該当数値なし。
</t>
    <phoneticPr fontId="6"/>
  </si>
  <si>
    <t xml:space="preserve">
収益状況等については、現在のところ良好な状態を維持していると思われるが、今後についても、現状を維持するために、経費削減や効率化に努める。</t>
    <rPh sb="1" eb="3">
      <t>シュウエキ</t>
    </rPh>
    <rPh sb="3" eb="5">
      <t>ジョウキョウ</t>
    </rPh>
    <rPh sb="5" eb="6">
      <t>トウ</t>
    </rPh>
    <rPh sb="12" eb="14">
      <t>ゲンザイ</t>
    </rPh>
    <rPh sb="18" eb="20">
      <t>リョウコウ</t>
    </rPh>
    <rPh sb="21" eb="23">
      <t>ジョウタイ</t>
    </rPh>
    <rPh sb="24" eb="26">
      <t>イジ</t>
    </rPh>
    <rPh sb="31" eb="32">
      <t>オモ</t>
    </rPh>
    <rPh sb="37" eb="39">
      <t>コンゴ</t>
    </rPh>
    <rPh sb="45" eb="47">
      <t>ゲンジョウ</t>
    </rPh>
    <rPh sb="48" eb="50">
      <t>イジ</t>
    </rPh>
    <rPh sb="56" eb="58">
      <t>ケイヒ</t>
    </rPh>
    <rPh sb="58" eb="60">
      <t>サクゲン</t>
    </rPh>
    <rPh sb="61" eb="64">
      <t>コウリツカ</t>
    </rPh>
    <rPh sb="65" eb="66">
      <t>ツト</t>
    </rPh>
    <phoneticPr fontId="6"/>
  </si>
  <si>
    <t>非設置</t>
    <rPh sb="0" eb="1">
      <t>ヒ</t>
    </rPh>
    <rPh sb="1" eb="3">
      <t>セッチ</t>
    </rPh>
    <phoneticPr fontId="6"/>
  </si>
  <si>
    <t xml:space="preserve">
⑪類似施設平均値を下回っているが、当該駐車場は官公庁の庁舎に隣接する場所に位置しており、土日祝日等の駐車台数が大幅に低下するためと思われる。</t>
    <rPh sb="2" eb="4">
      <t>ルイジ</t>
    </rPh>
    <rPh sb="4" eb="6">
      <t>シセツ</t>
    </rPh>
    <rPh sb="6" eb="9">
      <t>ヘイキンチ</t>
    </rPh>
    <rPh sb="10" eb="12">
      <t>シタマワ</t>
    </rPh>
    <rPh sb="18" eb="20">
      <t>トウガイ</t>
    </rPh>
    <rPh sb="20" eb="23">
      <t>チュウシャジョウ</t>
    </rPh>
    <rPh sb="24" eb="27">
      <t>カンコウチョウ</t>
    </rPh>
    <rPh sb="28" eb="30">
      <t>チョウシャ</t>
    </rPh>
    <rPh sb="31" eb="33">
      <t>リンセツ</t>
    </rPh>
    <rPh sb="35" eb="37">
      <t>バショ</t>
    </rPh>
    <rPh sb="38" eb="40">
      <t>イチ</t>
    </rPh>
    <rPh sb="45" eb="47">
      <t>ドニチ</t>
    </rPh>
    <rPh sb="47" eb="49">
      <t>シュクジツ</t>
    </rPh>
    <rPh sb="49" eb="50">
      <t>トウ</t>
    </rPh>
    <rPh sb="51" eb="53">
      <t>チュウシャ</t>
    </rPh>
    <rPh sb="53" eb="55">
      <t>ダイスウ</t>
    </rPh>
    <rPh sb="56" eb="58">
      <t>オオハバ</t>
    </rPh>
    <rPh sb="59" eb="61">
      <t>テイカ</t>
    </rPh>
    <rPh sb="66" eb="67">
      <t>オモ</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</si>
</sst>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145.4</c:v>
                </c:pt>
                <c:pt idx="1">
                  <c:v>117.8</c:v>
                </c:pt>
                <c:pt idx="2">
                  <c:v>206.8</c:v>
                </c:pt>
                <c:pt idx="3">
                  <c:v>310.2</c:v>
                </c:pt>
                <c:pt idx="4">
                  <c:v>320.2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16204672"/>
        <c:axId val="1162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16204672"/>
        <c:axId val="116206592"/>
      </c:lineChart>
      <c:dateAx>
        <c:axId val="116204672"/>
        <c:scaling>
          <c:orientation val="minMax"/>
        </c:scaling>
        <c:delete val="1"/>
        <c:axPos val="b"/>
        <c:numFmt formatCode="ge" sourceLinked="1"/>
        <c:majorTickMark val="none"/>
        <c:minorTickMark val="none"/>
        <c:tickLblPos val="none"/>
        <c:crossAx val="116206592"/>
        <c:crosses val="autoZero"/>
        <c:auto val="1"/>
        <c:lblOffset val="100"/>
        <c:baseTimeUnit val="years"/>
      </c:dateAx>
      <c:valAx>
        <c:axId val="11620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20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17515392"/>
        <c:axId val="1175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17515392"/>
        <c:axId val="117517312"/>
      </c:lineChart>
      <c:dateAx>
        <c:axId val="117515392"/>
        <c:scaling>
          <c:orientation val="minMax"/>
        </c:scaling>
        <c:delete val="1"/>
        <c:axPos val="b"/>
        <c:numFmt formatCode="ge" sourceLinked="1"/>
        <c:majorTickMark val="none"/>
        <c:minorTickMark val="none"/>
        <c:tickLblPos val="none"/>
        <c:crossAx val="117517312"/>
        <c:crosses val="autoZero"/>
        <c:auto val="1"/>
        <c:lblOffset val="100"/>
        <c:baseTimeUnit val="years"/>
      </c:dateAx>
      <c:valAx>
        <c:axId val="11751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5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17568256"/>
        <c:axId val="1175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17568256"/>
        <c:axId val="117570176"/>
      </c:lineChart>
      <c:dateAx>
        <c:axId val="117568256"/>
        <c:scaling>
          <c:orientation val="minMax"/>
        </c:scaling>
        <c:delete val="1"/>
        <c:axPos val="b"/>
        <c:numFmt formatCode="ge" sourceLinked="1"/>
        <c:majorTickMark val="none"/>
        <c:minorTickMark val="none"/>
        <c:tickLblPos val="none"/>
        <c:crossAx val="117570176"/>
        <c:crosses val="autoZero"/>
        <c:auto val="1"/>
        <c:lblOffset val="100"/>
        <c:baseTimeUnit val="years"/>
      </c:dateAx>
      <c:valAx>
        <c:axId val="11757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56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17682560"/>
        <c:axId val="1176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17682560"/>
        <c:axId val="117684480"/>
      </c:lineChart>
      <c:dateAx>
        <c:axId val="117682560"/>
        <c:scaling>
          <c:orientation val="minMax"/>
        </c:scaling>
        <c:delete val="1"/>
        <c:axPos val="b"/>
        <c:numFmt formatCode="ge" sourceLinked="1"/>
        <c:majorTickMark val="none"/>
        <c:minorTickMark val="none"/>
        <c:tickLblPos val="none"/>
        <c:crossAx val="117684480"/>
        <c:crosses val="autoZero"/>
        <c:auto val="1"/>
        <c:lblOffset val="100"/>
        <c:baseTimeUnit val="years"/>
      </c:dateAx>
      <c:valAx>
        <c:axId val="11768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8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79.400000000000006</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17780864"/>
        <c:axId val="1177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17780864"/>
        <c:axId val="117782784"/>
      </c:lineChart>
      <c:dateAx>
        <c:axId val="117780864"/>
        <c:scaling>
          <c:orientation val="minMax"/>
        </c:scaling>
        <c:delete val="1"/>
        <c:axPos val="b"/>
        <c:numFmt formatCode="ge" sourceLinked="1"/>
        <c:majorTickMark val="none"/>
        <c:minorTickMark val="none"/>
        <c:tickLblPos val="none"/>
        <c:crossAx val="117782784"/>
        <c:crosses val="autoZero"/>
        <c:auto val="1"/>
        <c:lblOffset val="100"/>
        <c:baseTimeUnit val="years"/>
      </c:dateAx>
      <c:valAx>
        <c:axId val="11778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78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579</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17837824"/>
        <c:axId val="1178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17837824"/>
        <c:axId val="117839744"/>
      </c:lineChart>
      <c:dateAx>
        <c:axId val="117837824"/>
        <c:scaling>
          <c:orientation val="minMax"/>
        </c:scaling>
        <c:delete val="1"/>
        <c:axPos val="b"/>
        <c:numFmt formatCode="ge" sourceLinked="1"/>
        <c:majorTickMark val="none"/>
        <c:minorTickMark val="none"/>
        <c:tickLblPos val="none"/>
        <c:crossAx val="117839744"/>
        <c:crosses val="autoZero"/>
        <c:auto val="1"/>
        <c:lblOffset val="100"/>
        <c:baseTimeUnit val="years"/>
      </c:dateAx>
      <c:valAx>
        <c:axId val="117839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83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37.4</c:v>
                </c:pt>
                <c:pt idx="1">
                  <c:v>45.3</c:v>
                </c:pt>
                <c:pt idx="2">
                  <c:v>51.2</c:v>
                </c:pt>
                <c:pt idx="3">
                  <c:v>53.1</c:v>
                </c:pt>
                <c:pt idx="4">
                  <c:v>50.4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17865856"/>
        <c:axId val="1178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17865856"/>
        <c:axId val="117892608"/>
      </c:lineChart>
      <c:dateAx>
        <c:axId val="117865856"/>
        <c:scaling>
          <c:orientation val="minMax"/>
        </c:scaling>
        <c:delete val="1"/>
        <c:axPos val="b"/>
        <c:numFmt formatCode="ge" sourceLinked="1"/>
        <c:majorTickMark val="none"/>
        <c:minorTickMark val="none"/>
        <c:tickLblPos val="none"/>
        <c:crossAx val="117892608"/>
        <c:crosses val="autoZero"/>
        <c:auto val="1"/>
        <c:lblOffset val="100"/>
        <c:baseTimeUnit val="years"/>
      </c:dateAx>
      <c:valAx>
        <c:axId val="11789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86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31.2</c:v>
                </c:pt>
                <c:pt idx="1">
                  <c:v>15.1</c:v>
                </c:pt>
                <c:pt idx="2">
                  <c:v>51.6</c:v>
                </c:pt>
                <c:pt idx="3">
                  <c:v>67.8</c:v>
                </c:pt>
                <c:pt idx="4">
                  <c:v>68.7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19041024"/>
        <c:axId val="1190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19041024"/>
        <c:axId val="119047296"/>
      </c:lineChart>
      <c:dateAx>
        <c:axId val="119041024"/>
        <c:scaling>
          <c:orientation val="minMax"/>
        </c:scaling>
        <c:delete val="1"/>
        <c:axPos val="b"/>
        <c:numFmt formatCode="ge" sourceLinked="1"/>
        <c:majorTickMark val="none"/>
        <c:minorTickMark val="none"/>
        <c:tickLblPos val="none"/>
        <c:crossAx val="119047296"/>
        <c:crosses val="autoZero"/>
        <c:auto val="1"/>
        <c:lblOffset val="100"/>
        <c:baseTimeUnit val="years"/>
      </c:dateAx>
      <c:valAx>
        <c:axId val="11904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04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2353</c:v>
                </c:pt>
                <c:pt idx="1">
                  <c:v>1379</c:v>
                </c:pt>
                <c:pt idx="2">
                  <c:v>5349</c:v>
                </c:pt>
                <c:pt idx="3">
                  <c:v>7262</c:v>
                </c:pt>
                <c:pt idx="4">
                  <c:v>8785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20199424"/>
        <c:axId val="1202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20199424"/>
        <c:axId val="120209792"/>
      </c:lineChart>
      <c:dateAx>
        <c:axId val="120199424"/>
        <c:scaling>
          <c:orientation val="minMax"/>
        </c:scaling>
        <c:delete val="1"/>
        <c:axPos val="b"/>
        <c:numFmt formatCode="ge" sourceLinked="1"/>
        <c:majorTickMark val="none"/>
        <c:minorTickMark val="none"/>
        <c:tickLblPos val="none"/>
        <c:crossAx val="120209792"/>
        <c:crosses val="autoZero"/>
        <c:auto val="1"/>
        <c:lblOffset val="100"/>
        <c:baseTimeUnit val="years"/>
      </c:dateAx>
      <c:valAx>
        <c:axId val="120209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19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1" zoomScale="80" zoomScaleNormal="80" zoomScaleSheetLayoutView="70" workbookViewId="0">
      <selection activeCell="ND15" sqref="ND15:NR30"/>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青森県十和田市　十和田市北園駐車場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133</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9468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369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720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145.4</v>
      </c>
      <c r="V31" s="111"/>
      <c r="W31" s="111"/>
      <c r="X31" s="111"/>
      <c r="Y31" s="111"/>
      <c r="Z31" s="111"/>
      <c r="AA31" s="111"/>
      <c r="AB31" s="111"/>
      <c r="AC31" s="111"/>
      <c r="AD31" s="111"/>
      <c r="AE31" s="111"/>
      <c r="AF31" s="111"/>
      <c r="AG31" s="111"/>
      <c r="AH31" s="111"/>
      <c r="AI31" s="111"/>
      <c r="AJ31" s="111"/>
      <c r="AK31" s="111"/>
      <c r="AL31" s="111"/>
      <c r="AM31" s="111"/>
      <c r="AN31" s="111">
        <f>データ!Z7</f>
        <v>117.8</v>
      </c>
      <c r="AO31" s="111"/>
      <c r="AP31" s="111"/>
      <c r="AQ31" s="111"/>
      <c r="AR31" s="111"/>
      <c r="AS31" s="111"/>
      <c r="AT31" s="111"/>
      <c r="AU31" s="111"/>
      <c r="AV31" s="111"/>
      <c r="AW31" s="111"/>
      <c r="AX31" s="111"/>
      <c r="AY31" s="111"/>
      <c r="AZ31" s="111"/>
      <c r="BA31" s="111"/>
      <c r="BB31" s="111"/>
      <c r="BC31" s="111"/>
      <c r="BD31" s="111"/>
      <c r="BE31" s="111"/>
      <c r="BF31" s="111"/>
      <c r="BG31" s="111">
        <f>データ!AA7</f>
        <v>206.8</v>
      </c>
      <c r="BH31" s="111"/>
      <c r="BI31" s="111"/>
      <c r="BJ31" s="111"/>
      <c r="BK31" s="111"/>
      <c r="BL31" s="111"/>
      <c r="BM31" s="111"/>
      <c r="BN31" s="111"/>
      <c r="BO31" s="111"/>
      <c r="BP31" s="111"/>
      <c r="BQ31" s="111"/>
      <c r="BR31" s="111"/>
      <c r="BS31" s="111"/>
      <c r="BT31" s="111"/>
      <c r="BU31" s="111"/>
      <c r="BV31" s="111"/>
      <c r="BW31" s="111"/>
      <c r="BX31" s="111"/>
      <c r="BY31" s="111"/>
      <c r="BZ31" s="111">
        <f>データ!AB7</f>
        <v>310.2</v>
      </c>
      <c r="CA31" s="111"/>
      <c r="CB31" s="111"/>
      <c r="CC31" s="111"/>
      <c r="CD31" s="111"/>
      <c r="CE31" s="111"/>
      <c r="CF31" s="111"/>
      <c r="CG31" s="111"/>
      <c r="CH31" s="111"/>
      <c r="CI31" s="111"/>
      <c r="CJ31" s="111"/>
      <c r="CK31" s="111"/>
      <c r="CL31" s="111"/>
      <c r="CM31" s="111"/>
      <c r="CN31" s="111"/>
      <c r="CO31" s="111"/>
      <c r="CP31" s="111"/>
      <c r="CQ31" s="111"/>
      <c r="CR31" s="111"/>
      <c r="CS31" s="111">
        <f>データ!AC7</f>
        <v>320.2</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79.400000000000006</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37.4</v>
      </c>
      <c r="JD31" s="82"/>
      <c r="JE31" s="82"/>
      <c r="JF31" s="82"/>
      <c r="JG31" s="82"/>
      <c r="JH31" s="82"/>
      <c r="JI31" s="82"/>
      <c r="JJ31" s="82"/>
      <c r="JK31" s="82"/>
      <c r="JL31" s="82"/>
      <c r="JM31" s="82"/>
      <c r="JN31" s="82"/>
      <c r="JO31" s="82"/>
      <c r="JP31" s="82"/>
      <c r="JQ31" s="82"/>
      <c r="JR31" s="82"/>
      <c r="JS31" s="82"/>
      <c r="JT31" s="82"/>
      <c r="JU31" s="83"/>
      <c r="JV31" s="81">
        <f>データ!DL7</f>
        <v>45.3</v>
      </c>
      <c r="JW31" s="82"/>
      <c r="JX31" s="82"/>
      <c r="JY31" s="82"/>
      <c r="JZ31" s="82"/>
      <c r="KA31" s="82"/>
      <c r="KB31" s="82"/>
      <c r="KC31" s="82"/>
      <c r="KD31" s="82"/>
      <c r="KE31" s="82"/>
      <c r="KF31" s="82"/>
      <c r="KG31" s="82"/>
      <c r="KH31" s="82"/>
      <c r="KI31" s="82"/>
      <c r="KJ31" s="82"/>
      <c r="KK31" s="82"/>
      <c r="KL31" s="82"/>
      <c r="KM31" s="82"/>
      <c r="KN31" s="83"/>
      <c r="KO31" s="81">
        <f>データ!DM7</f>
        <v>51.2</v>
      </c>
      <c r="KP31" s="82"/>
      <c r="KQ31" s="82"/>
      <c r="KR31" s="82"/>
      <c r="KS31" s="82"/>
      <c r="KT31" s="82"/>
      <c r="KU31" s="82"/>
      <c r="KV31" s="82"/>
      <c r="KW31" s="82"/>
      <c r="KX31" s="82"/>
      <c r="KY31" s="82"/>
      <c r="KZ31" s="82"/>
      <c r="LA31" s="82"/>
      <c r="LB31" s="82"/>
      <c r="LC31" s="82"/>
      <c r="LD31" s="82"/>
      <c r="LE31" s="82"/>
      <c r="LF31" s="82"/>
      <c r="LG31" s="83"/>
      <c r="LH31" s="81">
        <f>データ!DN7</f>
        <v>53.1</v>
      </c>
      <c r="LI31" s="82"/>
      <c r="LJ31" s="82"/>
      <c r="LK31" s="82"/>
      <c r="LL31" s="82"/>
      <c r="LM31" s="82"/>
      <c r="LN31" s="82"/>
      <c r="LO31" s="82"/>
      <c r="LP31" s="82"/>
      <c r="LQ31" s="82"/>
      <c r="LR31" s="82"/>
      <c r="LS31" s="82"/>
      <c r="LT31" s="82"/>
      <c r="LU31" s="82"/>
      <c r="LV31" s="82"/>
      <c r="LW31" s="82"/>
      <c r="LX31" s="82"/>
      <c r="LY31" s="82"/>
      <c r="LZ31" s="83"/>
      <c r="MA31" s="81">
        <f>データ!DO7</f>
        <v>50.4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579</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31.2</v>
      </c>
      <c r="EM52" s="111"/>
      <c r="EN52" s="111"/>
      <c r="EO52" s="111"/>
      <c r="EP52" s="111"/>
      <c r="EQ52" s="111"/>
      <c r="ER52" s="111"/>
      <c r="ES52" s="111"/>
      <c r="ET52" s="111"/>
      <c r="EU52" s="111"/>
      <c r="EV52" s="111"/>
      <c r="EW52" s="111"/>
      <c r="EX52" s="111"/>
      <c r="EY52" s="111"/>
      <c r="EZ52" s="111"/>
      <c r="FA52" s="111"/>
      <c r="FB52" s="111"/>
      <c r="FC52" s="111"/>
      <c r="FD52" s="111"/>
      <c r="FE52" s="111">
        <f>データ!BG7</f>
        <v>15.1</v>
      </c>
      <c r="FF52" s="111"/>
      <c r="FG52" s="111"/>
      <c r="FH52" s="111"/>
      <c r="FI52" s="111"/>
      <c r="FJ52" s="111"/>
      <c r="FK52" s="111"/>
      <c r="FL52" s="111"/>
      <c r="FM52" s="111"/>
      <c r="FN52" s="111"/>
      <c r="FO52" s="111"/>
      <c r="FP52" s="111"/>
      <c r="FQ52" s="111"/>
      <c r="FR52" s="111"/>
      <c r="FS52" s="111"/>
      <c r="FT52" s="111"/>
      <c r="FU52" s="111"/>
      <c r="FV52" s="111"/>
      <c r="FW52" s="111"/>
      <c r="FX52" s="111">
        <f>データ!BH7</f>
        <v>51.6</v>
      </c>
      <c r="FY52" s="111"/>
      <c r="FZ52" s="111"/>
      <c r="GA52" s="111"/>
      <c r="GB52" s="111"/>
      <c r="GC52" s="111"/>
      <c r="GD52" s="111"/>
      <c r="GE52" s="111"/>
      <c r="GF52" s="111"/>
      <c r="GG52" s="111"/>
      <c r="GH52" s="111"/>
      <c r="GI52" s="111"/>
      <c r="GJ52" s="111"/>
      <c r="GK52" s="111"/>
      <c r="GL52" s="111"/>
      <c r="GM52" s="111"/>
      <c r="GN52" s="111"/>
      <c r="GO52" s="111"/>
      <c r="GP52" s="111"/>
      <c r="GQ52" s="111">
        <f>データ!BI7</f>
        <v>67.8</v>
      </c>
      <c r="GR52" s="111"/>
      <c r="GS52" s="111"/>
      <c r="GT52" s="111"/>
      <c r="GU52" s="111"/>
      <c r="GV52" s="111"/>
      <c r="GW52" s="111"/>
      <c r="GX52" s="111"/>
      <c r="GY52" s="111"/>
      <c r="GZ52" s="111"/>
      <c r="HA52" s="111"/>
      <c r="HB52" s="111"/>
      <c r="HC52" s="111"/>
      <c r="HD52" s="111"/>
      <c r="HE52" s="111"/>
      <c r="HF52" s="111"/>
      <c r="HG52" s="111"/>
      <c r="HH52" s="111"/>
      <c r="HI52" s="111"/>
      <c r="HJ52" s="111">
        <f>データ!BJ7</f>
        <v>68.7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2353</v>
      </c>
      <c r="JD52" s="110"/>
      <c r="JE52" s="110"/>
      <c r="JF52" s="110"/>
      <c r="JG52" s="110"/>
      <c r="JH52" s="110"/>
      <c r="JI52" s="110"/>
      <c r="JJ52" s="110"/>
      <c r="JK52" s="110"/>
      <c r="JL52" s="110"/>
      <c r="JM52" s="110"/>
      <c r="JN52" s="110"/>
      <c r="JO52" s="110"/>
      <c r="JP52" s="110"/>
      <c r="JQ52" s="110"/>
      <c r="JR52" s="110"/>
      <c r="JS52" s="110"/>
      <c r="JT52" s="110"/>
      <c r="JU52" s="110"/>
      <c r="JV52" s="110">
        <f>データ!BR7</f>
        <v>1379</v>
      </c>
      <c r="JW52" s="110"/>
      <c r="JX52" s="110"/>
      <c r="JY52" s="110"/>
      <c r="JZ52" s="110"/>
      <c r="KA52" s="110"/>
      <c r="KB52" s="110"/>
      <c r="KC52" s="110"/>
      <c r="KD52" s="110"/>
      <c r="KE52" s="110"/>
      <c r="KF52" s="110"/>
      <c r="KG52" s="110"/>
      <c r="KH52" s="110"/>
      <c r="KI52" s="110"/>
      <c r="KJ52" s="110"/>
      <c r="KK52" s="110"/>
      <c r="KL52" s="110"/>
      <c r="KM52" s="110"/>
      <c r="KN52" s="110"/>
      <c r="KO52" s="110">
        <f>データ!BS7</f>
        <v>5349</v>
      </c>
      <c r="KP52" s="110"/>
      <c r="KQ52" s="110"/>
      <c r="KR52" s="110"/>
      <c r="KS52" s="110"/>
      <c r="KT52" s="110"/>
      <c r="KU52" s="110"/>
      <c r="KV52" s="110"/>
      <c r="KW52" s="110"/>
      <c r="KX52" s="110"/>
      <c r="KY52" s="110"/>
      <c r="KZ52" s="110"/>
      <c r="LA52" s="110"/>
      <c r="LB52" s="110"/>
      <c r="LC52" s="110"/>
      <c r="LD52" s="110"/>
      <c r="LE52" s="110"/>
      <c r="LF52" s="110"/>
      <c r="LG52" s="110"/>
      <c r="LH52" s="110">
        <f>データ!BT7</f>
        <v>7262</v>
      </c>
      <c r="LI52" s="110"/>
      <c r="LJ52" s="110"/>
      <c r="LK52" s="110"/>
      <c r="LL52" s="110"/>
      <c r="LM52" s="110"/>
      <c r="LN52" s="110"/>
      <c r="LO52" s="110"/>
      <c r="LP52" s="110"/>
      <c r="LQ52" s="110"/>
      <c r="LR52" s="110"/>
      <c r="LS52" s="110"/>
      <c r="LT52" s="110"/>
      <c r="LU52" s="110"/>
      <c r="LV52" s="110"/>
      <c r="LW52" s="110"/>
      <c r="LX52" s="110"/>
      <c r="LY52" s="110"/>
      <c r="LZ52" s="110"/>
      <c r="MA52" s="110">
        <f>データ!BU7</f>
        <v>8785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34299</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22063</v>
      </c>
      <c r="D6" s="61">
        <f t="shared" si="1"/>
        <v>47</v>
      </c>
      <c r="E6" s="61">
        <f t="shared" si="1"/>
        <v>14</v>
      </c>
      <c r="F6" s="61">
        <f t="shared" si="1"/>
        <v>0</v>
      </c>
      <c r="G6" s="61">
        <f t="shared" si="1"/>
        <v>2</v>
      </c>
      <c r="H6" s="61" t="str">
        <f>SUBSTITUTE(H8,"　","")</f>
        <v>青森県十和田市</v>
      </c>
      <c r="I6" s="61" t="str">
        <f t="shared" si="1"/>
        <v>十和田市北園駐車場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4</v>
      </c>
      <c r="S6" s="63" t="str">
        <f t="shared" si="1"/>
        <v>公共施設</v>
      </c>
      <c r="T6" s="63" t="str">
        <f t="shared" si="1"/>
        <v>無</v>
      </c>
      <c r="U6" s="64">
        <f t="shared" si="1"/>
        <v>9468</v>
      </c>
      <c r="V6" s="64">
        <f t="shared" si="1"/>
        <v>369</v>
      </c>
      <c r="W6" s="64">
        <f t="shared" si="1"/>
        <v>720</v>
      </c>
      <c r="X6" s="63" t="str">
        <f t="shared" si="1"/>
        <v>導入なし</v>
      </c>
      <c r="Y6" s="65">
        <f>IF(Y8="-",NA(),Y8)</f>
        <v>145.4</v>
      </c>
      <c r="Z6" s="65">
        <f t="shared" ref="Z6:AH6" si="2">IF(Z8="-",NA(),Z8)</f>
        <v>117.8</v>
      </c>
      <c r="AA6" s="65">
        <f t="shared" si="2"/>
        <v>206.8</v>
      </c>
      <c r="AB6" s="65">
        <f t="shared" si="2"/>
        <v>310.2</v>
      </c>
      <c r="AC6" s="65">
        <f t="shared" si="2"/>
        <v>320.2</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79.400000000000006</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579</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31.2</v>
      </c>
      <c r="BG6" s="65">
        <f t="shared" ref="BG6:BO6" si="5">IF(BG8="-",NA(),BG8)</f>
        <v>15.1</v>
      </c>
      <c r="BH6" s="65">
        <f t="shared" si="5"/>
        <v>51.6</v>
      </c>
      <c r="BI6" s="65">
        <f t="shared" si="5"/>
        <v>67.8</v>
      </c>
      <c r="BJ6" s="65">
        <f t="shared" si="5"/>
        <v>68.7</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2353</v>
      </c>
      <c r="BR6" s="66">
        <f t="shared" ref="BR6:BZ6" si="6">IF(BR8="-",NA(),BR8)</f>
        <v>1379</v>
      </c>
      <c r="BS6" s="66">
        <f t="shared" si="6"/>
        <v>5349</v>
      </c>
      <c r="BT6" s="66">
        <f t="shared" si="6"/>
        <v>7262</v>
      </c>
      <c r="BU6" s="66">
        <f t="shared" si="6"/>
        <v>8785</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34299</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37.4</v>
      </c>
      <c r="DL6" s="65">
        <f t="shared" ref="DL6:DT6" si="9">IF(DL8="-",NA(),DL8)</f>
        <v>45.3</v>
      </c>
      <c r="DM6" s="65">
        <f t="shared" si="9"/>
        <v>51.2</v>
      </c>
      <c r="DN6" s="65">
        <f t="shared" si="9"/>
        <v>53.1</v>
      </c>
      <c r="DO6" s="65">
        <f t="shared" si="9"/>
        <v>50.4</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111</v>
      </c>
      <c r="B7" s="61">
        <f t="shared" ref="B7:X7" si="10">B8</f>
        <v>2016</v>
      </c>
      <c r="C7" s="61">
        <f t="shared" si="10"/>
        <v>22063</v>
      </c>
      <c r="D7" s="61">
        <f t="shared" si="10"/>
        <v>47</v>
      </c>
      <c r="E7" s="61">
        <f t="shared" si="10"/>
        <v>14</v>
      </c>
      <c r="F7" s="61">
        <f t="shared" si="10"/>
        <v>0</v>
      </c>
      <c r="G7" s="61">
        <f t="shared" si="10"/>
        <v>2</v>
      </c>
      <c r="H7" s="61" t="str">
        <f t="shared" si="10"/>
        <v>青森県　十和田市</v>
      </c>
      <c r="I7" s="61" t="str">
        <f t="shared" si="10"/>
        <v>十和田市北園駐車場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4</v>
      </c>
      <c r="S7" s="63" t="str">
        <f t="shared" si="10"/>
        <v>公共施設</v>
      </c>
      <c r="T7" s="63" t="str">
        <f t="shared" si="10"/>
        <v>無</v>
      </c>
      <c r="U7" s="64">
        <f t="shared" si="10"/>
        <v>9468</v>
      </c>
      <c r="V7" s="64">
        <f t="shared" si="10"/>
        <v>369</v>
      </c>
      <c r="W7" s="64">
        <f t="shared" si="10"/>
        <v>720</v>
      </c>
      <c r="X7" s="63" t="str">
        <f t="shared" si="10"/>
        <v>導入なし</v>
      </c>
      <c r="Y7" s="65">
        <f>Y8</f>
        <v>145.4</v>
      </c>
      <c r="Z7" s="65">
        <f t="shared" ref="Z7:AH7" si="11">Z8</f>
        <v>117.8</v>
      </c>
      <c r="AA7" s="65">
        <f t="shared" si="11"/>
        <v>206.8</v>
      </c>
      <c r="AB7" s="65">
        <f t="shared" si="11"/>
        <v>310.2</v>
      </c>
      <c r="AC7" s="65">
        <f t="shared" si="11"/>
        <v>320.2</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79.400000000000006</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579</v>
      </c>
      <c r="AX7" s="66">
        <f t="shared" si="13"/>
        <v>0</v>
      </c>
      <c r="AY7" s="66">
        <f t="shared" si="13"/>
        <v>0</v>
      </c>
      <c r="AZ7" s="66">
        <f t="shared" si="13"/>
        <v>19</v>
      </c>
      <c r="BA7" s="66">
        <f t="shared" si="13"/>
        <v>55</v>
      </c>
      <c r="BB7" s="66">
        <f t="shared" si="13"/>
        <v>60</v>
      </c>
      <c r="BC7" s="66">
        <f t="shared" si="13"/>
        <v>60</v>
      </c>
      <c r="BD7" s="66">
        <f t="shared" si="13"/>
        <v>55</v>
      </c>
      <c r="BE7" s="64"/>
      <c r="BF7" s="65">
        <f>BF8</f>
        <v>31.2</v>
      </c>
      <c r="BG7" s="65">
        <f t="shared" ref="BG7:BO7" si="14">BG8</f>
        <v>15.1</v>
      </c>
      <c r="BH7" s="65">
        <f t="shared" si="14"/>
        <v>51.6</v>
      </c>
      <c r="BI7" s="65">
        <f t="shared" si="14"/>
        <v>67.8</v>
      </c>
      <c r="BJ7" s="65">
        <f t="shared" si="14"/>
        <v>68.7</v>
      </c>
      <c r="BK7" s="65">
        <f t="shared" si="14"/>
        <v>38.799999999999997</v>
      </c>
      <c r="BL7" s="65">
        <f t="shared" si="14"/>
        <v>37.6</v>
      </c>
      <c r="BM7" s="65">
        <f t="shared" si="14"/>
        <v>37.700000000000003</v>
      </c>
      <c r="BN7" s="65">
        <f t="shared" si="14"/>
        <v>38.5</v>
      </c>
      <c r="BO7" s="65">
        <f t="shared" si="14"/>
        <v>37.6</v>
      </c>
      <c r="BP7" s="62"/>
      <c r="BQ7" s="66">
        <f>BQ8</f>
        <v>2353</v>
      </c>
      <c r="BR7" s="66">
        <f t="shared" ref="BR7:BZ7" si="15">BR8</f>
        <v>1379</v>
      </c>
      <c r="BS7" s="66">
        <f t="shared" si="15"/>
        <v>5349</v>
      </c>
      <c r="BT7" s="66">
        <f t="shared" si="15"/>
        <v>7262</v>
      </c>
      <c r="BU7" s="66">
        <f t="shared" si="15"/>
        <v>8785</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34299</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37.4</v>
      </c>
      <c r="DL7" s="65">
        <f t="shared" ref="DL7:DT7" si="17">DL8</f>
        <v>45.3</v>
      </c>
      <c r="DM7" s="65">
        <f t="shared" si="17"/>
        <v>51.2</v>
      </c>
      <c r="DN7" s="65">
        <f t="shared" si="17"/>
        <v>53.1</v>
      </c>
      <c r="DO7" s="65">
        <f t="shared" si="17"/>
        <v>50.4</v>
      </c>
      <c r="DP7" s="65">
        <f t="shared" si="17"/>
        <v>182.5</v>
      </c>
      <c r="DQ7" s="65">
        <f t="shared" si="17"/>
        <v>181</v>
      </c>
      <c r="DR7" s="65">
        <f t="shared" si="17"/>
        <v>182.1</v>
      </c>
      <c r="DS7" s="65">
        <f t="shared" si="17"/>
        <v>184.8</v>
      </c>
      <c r="DT7" s="65">
        <f t="shared" si="17"/>
        <v>182.5</v>
      </c>
      <c r="DU7" s="62"/>
    </row>
    <row r="8" spans="1:125" s="67" customFormat="1">
      <c r="A8" s="50"/>
      <c r="B8" s="68">
        <v>2016</v>
      </c>
      <c r="C8" s="68">
        <v>22063</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4</v>
      </c>
      <c r="S8" s="70" t="s">
        <v>122</v>
      </c>
      <c r="T8" s="70" t="s">
        <v>123</v>
      </c>
      <c r="U8" s="71">
        <v>9468</v>
      </c>
      <c r="V8" s="71">
        <v>369</v>
      </c>
      <c r="W8" s="71">
        <v>720</v>
      </c>
      <c r="X8" s="70" t="s">
        <v>124</v>
      </c>
      <c r="Y8" s="72">
        <v>145.4</v>
      </c>
      <c r="Z8" s="72">
        <v>117.8</v>
      </c>
      <c r="AA8" s="72">
        <v>206.8</v>
      </c>
      <c r="AB8" s="72">
        <v>310.2</v>
      </c>
      <c r="AC8" s="72">
        <v>320.2</v>
      </c>
      <c r="AD8" s="72">
        <v>356.8</v>
      </c>
      <c r="AE8" s="72">
        <v>366.4</v>
      </c>
      <c r="AF8" s="72">
        <v>317.5</v>
      </c>
      <c r="AG8" s="72">
        <v>467.9</v>
      </c>
      <c r="AH8" s="72">
        <v>385.1</v>
      </c>
      <c r="AI8" s="69">
        <v>275.39999999999998</v>
      </c>
      <c r="AJ8" s="72">
        <v>0</v>
      </c>
      <c r="AK8" s="72">
        <v>0</v>
      </c>
      <c r="AL8" s="72">
        <v>79.400000000000006</v>
      </c>
      <c r="AM8" s="72">
        <v>0</v>
      </c>
      <c r="AN8" s="72">
        <v>0</v>
      </c>
      <c r="AO8" s="72">
        <v>9</v>
      </c>
      <c r="AP8" s="72">
        <v>10</v>
      </c>
      <c r="AQ8" s="72">
        <v>11</v>
      </c>
      <c r="AR8" s="72">
        <v>9.5</v>
      </c>
      <c r="AS8" s="72">
        <v>9.9</v>
      </c>
      <c r="AT8" s="69">
        <v>13.3</v>
      </c>
      <c r="AU8" s="73">
        <v>0</v>
      </c>
      <c r="AV8" s="73">
        <v>0</v>
      </c>
      <c r="AW8" s="73">
        <v>579</v>
      </c>
      <c r="AX8" s="73">
        <v>0</v>
      </c>
      <c r="AY8" s="73">
        <v>0</v>
      </c>
      <c r="AZ8" s="73">
        <v>19</v>
      </c>
      <c r="BA8" s="73">
        <v>55</v>
      </c>
      <c r="BB8" s="73">
        <v>60</v>
      </c>
      <c r="BC8" s="73">
        <v>60</v>
      </c>
      <c r="BD8" s="73">
        <v>55</v>
      </c>
      <c r="BE8" s="73">
        <v>140</v>
      </c>
      <c r="BF8" s="72">
        <v>31.2</v>
      </c>
      <c r="BG8" s="72">
        <v>15.1</v>
      </c>
      <c r="BH8" s="72">
        <v>51.6</v>
      </c>
      <c r="BI8" s="72">
        <v>67.8</v>
      </c>
      <c r="BJ8" s="72">
        <v>68.7</v>
      </c>
      <c r="BK8" s="72">
        <v>38.799999999999997</v>
      </c>
      <c r="BL8" s="72">
        <v>37.6</v>
      </c>
      <c r="BM8" s="72">
        <v>37.700000000000003</v>
      </c>
      <c r="BN8" s="72">
        <v>38.5</v>
      </c>
      <c r="BO8" s="72">
        <v>37.6</v>
      </c>
      <c r="BP8" s="69">
        <v>45.2</v>
      </c>
      <c r="BQ8" s="73">
        <v>2353</v>
      </c>
      <c r="BR8" s="73">
        <v>1379</v>
      </c>
      <c r="BS8" s="73">
        <v>5349</v>
      </c>
      <c r="BT8" s="74">
        <v>7262</v>
      </c>
      <c r="BU8" s="74">
        <v>8785</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34299</v>
      </c>
      <c r="CN8" s="71">
        <v>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37.4</v>
      </c>
      <c r="DL8" s="72">
        <v>45.3</v>
      </c>
      <c r="DM8" s="72">
        <v>51.2</v>
      </c>
      <c r="DN8" s="72">
        <v>53.1</v>
      </c>
      <c r="DO8" s="72">
        <v>50.4</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2018-03-11T23:45:54Z</cp:lastPrinted>
  <dcterms:created xsi:type="dcterms:W3CDTF">2018-02-09T01:44:09Z</dcterms:created>
  <dcterms:modified xsi:type="dcterms:W3CDTF">2018-03-14T08:57:03Z</dcterms:modified>
  <cp:category/>
</cp:coreProperties>
</file>