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L6dWi82gIBHKpEfuu/Gc1q3LGlGWJ38hwiIGwB88l+hRnTfIJ8j6p3mBCHmk2m5qkSJDFlUMplv+kLGycAJEQ==" workbookSaltValue="RS4blDDTEjKOwE4EEiZ8Jg=="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IT76" i="4"/>
  <c r="CS51" i="4"/>
  <c r="HJ30" i="4"/>
  <c r="CS30" i="4"/>
  <c r="BZ76" i="4"/>
  <c r="HJ51" i="4"/>
  <c r="MA51" i="4"/>
  <c r="MA30" i="4"/>
  <c r="C11" i="5"/>
  <c r="D11" i="5"/>
  <c r="E11" i="5"/>
  <c r="B11" i="5"/>
  <c r="BK76" i="4" l="1"/>
  <c r="LT76" i="4"/>
  <c r="GQ51" i="4"/>
  <c r="LH30" i="4"/>
  <c r="IE76" i="4"/>
  <c r="BZ51" i="4"/>
  <c r="GQ30" i="4"/>
  <c r="BZ30" i="4"/>
  <c r="LH51" i="4"/>
  <c r="BG30" i="4"/>
  <c r="AV76" i="4"/>
  <c r="KO51" i="4"/>
  <c r="FX51" i="4"/>
  <c r="KO30" i="4"/>
  <c r="HP76" i="4"/>
  <c r="LE76" i="4"/>
  <c r="BG51" i="4"/>
  <c r="FX30" i="4"/>
  <c r="KP76" i="4"/>
  <c r="HA76" i="4"/>
  <c r="AN30" i="4"/>
  <c r="AG76" i="4"/>
  <c r="FE51" i="4"/>
  <c r="JV30" i="4"/>
  <c r="JV51" i="4"/>
  <c r="AN51" i="4"/>
  <c r="FE30" i="4"/>
  <c r="EL51" i="4"/>
  <c r="JC30" i="4"/>
  <c r="GL76" i="4"/>
  <c r="U51" i="4"/>
  <c r="EL30" i="4"/>
  <c r="U30" i="4"/>
  <c r="R76" i="4"/>
  <c r="JC51" i="4"/>
  <c r="KA76"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<sst xmlns="http://schemas.openxmlformats.org/spreadsheetml/2006/main" count="287" uniqueCount="142">
  <si>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</si>
  <si>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</si>
  <si>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</si>
  <si>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</si>
  <si>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</si>
  <si>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</si>
  <si>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</si>
  <si>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</si>
  <si>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</si>
  <si>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</si>
  <si>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</si>
  <si>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</si>
  <si>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</si>
  <si>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</si>
  <si>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</si>
  <si>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</si>
  <si>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</si>
  <si>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</si>
  <si>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</si>
  <si>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</si>
  <si>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</si>
  <si>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</si>
  <si>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</si>
  <si>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</si>
  <si>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</si>
  <si>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</si>
  <si>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</si>
  <si>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</si>
  <si>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</si>
  <si>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</si>
  <si>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</si>
  <si>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</si>
  <si>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</si>
  <si>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</si>
  <si>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</si>
  <si>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</si>
  <si>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</si>
  <si>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</si>
  <si>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</si>
  <si>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</si>
  <si>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</si>
  <si>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</si>
  <si>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</si>
  <si>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</si>
  <si>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</si>
  <si>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</si>
  <si>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</si>
  <si>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</si>
  <si>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</si>
  <si>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</si>
  <si>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</si>
  <si>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</si>
  <si>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</si>
  <si>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</si>
  <si>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</si>
  <si>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</si>
  <si>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</si>
  <si>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</si>
  <si>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</si>
  <si>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</si>
  <si>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</si>
  <si>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</si>
  <si>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</si>
  <si>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</si>
  <si>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</si>
  <si>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</si>
  <si>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</si>
  <si>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</si>
  <si>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</si>
  <si>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</si>
  <si>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</si>
  <si>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</si>
  <si>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</si>
  <si>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</si>
  <si>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</si>
  <si>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</si>
  <si>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</si>
  <si>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</si>
  <si>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</si>
  <si>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</si>
  <si>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</si>
  <si>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</si>
  <si>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</si>
  <si>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</si>
  <si>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</si>
  <si>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</si>
  <si>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</si>
  <si>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</si>
  <si>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</si>
  <si>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</si>
  <si>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</si>
  <si>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</si>
  <si>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</si>
  <si>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</si>
  <si>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</si>
  <si>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</si>
  <si>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</si>
  <si>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</si>
  <si>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</si>
  <si>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</si>
  <si>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</si>
  <si>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</si>
  <si>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</si>
  <si>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</si>
  <si>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</si>
  <si>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</si>
  <si>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</si>
  <si>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</si>
  <si>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</si>
  <si>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</si>
  <si>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当該値(N-2)</t>
    <phoneticPr fontId="5"/>
  </si>
  <si>
    <t>当該値(N-3)</t>
    <phoneticPr fontId="5"/>
  </si>
  <si>
    <t>当該値(N)</t>
    <phoneticPr fontId="5"/>
  </si>
  <si>
    <t>当該値(N-3)</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</si>
  <si>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</si>
  <si>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</si>
  <si>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</si>
  <si>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</si>
  <si>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</si>
  <si>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</si>
  <si>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八戸市</t>
  </si>
  <si>
    <t>八戸市別館前駐車場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</si>
  <si>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</si>
  <si>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</si>
  <si>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</si>
  <si>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</si>
  <si>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</si>
  <si>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</si>
  <si>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</si>
  <si>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</si>
  <si>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</si>
  <si>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</si>
  <si>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</si>
  <si>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</si>
  <si>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</si>
  <si>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</si>
  <si>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</si>
  <si>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</si>
  <si>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中央駐車場改築事業に伴い、来庁者の駐車台数を確保するため、平成27年度から収容台数を増やし営業を行っていますが、それでも混雑が解消されないため、平成29年度、更に収容台数を増やしたことから、料金収入が増加し、前年度より当該比率の値は高くなりました。
④売上高GOP比率
・当該比率は、平均値を上回る数値で推移しており、収益性が高い施設と言えます。</t>
    <rPh sb="20" eb="21">
      <t>トモナ</t>
    </rPh>
    <rPh sb="23" eb="26">
      <t>ライチョウシャ</t>
    </rPh>
    <rPh sb="27" eb="29">
      <t>チュウシャ</t>
    </rPh>
    <rPh sb="29" eb="31">
      <t>ダイスウ</t>
    </rPh>
    <rPh sb="32" eb="34">
      <t>カクホ</t>
    </rPh>
    <rPh sb="47" eb="49">
      <t>シュウヨウ</t>
    </rPh>
    <rPh sb="49" eb="51">
      <t>ダイスウ</t>
    </rPh>
    <rPh sb="55" eb="57">
      <t>エイギョウ</t>
    </rPh>
    <rPh sb="58" eb="59">
      <t>オコナ</t>
    </rPh>
    <rPh sb="70" eb="72">
      <t>コンザツ</t>
    </rPh>
    <rPh sb="73" eb="75">
      <t>カイショウ</t>
    </rPh>
    <rPh sb="96" eb="97">
      <t>フ</t>
    </rPh>
    <rPh sb="105" eb="107">
      <t>リョウキン</t>
    </rPh>
    <rPh sb="107" eb="109">
      <t>シュウニュウ</t>
    </rPh>
    <rPh sb="110" eb="112">
      <t>ゾウカ</t>
    </rPh>
    <rPh sb="114" eb="117">
      <t>ゼンネンド</t>
    </rPh>
    <rPh sb="119" eb="121">
      <t>トウガイ</t>
    </rPh>
    <rPh sb="121" eb="123">
      <t>ヒリツ</t>
    </rPh>
    <rPh sb="124" eb="125">
      <t>アタイ</t>
    </rPh>
    <rPh sb="126" eb="127">
      <t>タカ</t>
    </rPh>
    <rPh sb="156" eb="157">
      <t>ウワ</t>
    </rPh>
    <rPh sb="173" eb="174">
      <t>タカ</t>
    </rPh>
    <phoneticPr fontId="15"/>
  </si>
  <si>
    <t>⑦敷地の地価
・駐車場周辺の八戸市中心街の地価が下がっており、当駐車場の地価も下がっていくと予想しております。
⑩企業債残高対料金収入比率
・毎年度、着実に償還金を返済し、新たな借り入れもないため、債務残高が減少しており、それに比例し当該比率も減少しています。</t>
    <rPh sb="8" eb="11">
      <t>チュウシャジョウ</t>
    </rPh>
    <rPh sb="11" eb="13">
      <t>シュウヘン</t>
    </rPh>
    <rPh sb="14" eb="17">
      <t>ハチノヘシ</t>
    </rPh>
    <rPh sb="39" eb="40">
      <t>サ</t>
    </rPh>
    <rPh sb="71" eb="73">
      <t>マイトシ</t>
    </rPh>
    <rPh sb="73" eb="74">
      <t>ド</t>
    </rPh>
    <rPh sb="75" eb="77">
      <t>チャクジツ</t>
    </rPh>
    <rPh sb="78" eb="81">
      <t>ショウカンキン</t>
    </rPh>
    <rPh sb="82" eb="84">
      <t>ヘンサイ</t>
    </rPh>
    <rPh sb="86" eb="87">
      <t>アラ</t>
    </rPh>
    <rPh sb="89" eb="90">
      <t>カ</t>
    </rPh>
    <rPh sb="91" eb="92">
      <t>イ</t>
    </rPh>
    <rPh sb="99" eb="101">
      <t>サイム</t>
    </rPh>
    <rPh sb="101" eb="103">
      <t>ザンダカ</t>
    </rPh>
    <rPh sb="104" eb="106">
      <t>ゲンショウ</t>
    </rPh>
    <rPh sb="114" eb="116">
      <t>ヒレイ</t>
    </rPh>
    <rPh sb="122" eb="124">
      <t>ゲンショウ</t>
    </rPh>
    <phoneticPr fontId="15"/>
  </si>
  <si>
    <t>・中央駐車場改築事業による駐車台数の減少を最小限に抑えるため、平成27年度から収容台数を増やして営業を行っていますが、それでも混雑が解消されないことから、平成29年度、更に収容台数を増やしたため、平成29年度の値は、前年度より低下しています。</t>
    <rPh sb="13" eb="15">
      <t>チュウシャ</t>
    </rPh>
    <rPh sb="15" eb="17">
      <t>ダイスウ</t>
    </rPh>
    <rPh sb="18" eb="20">
      <t>ゲンショウ</t>
    </rPh>
    <rPh sb="21" eb="24">
      <t>サイショウゲン</t>
    </rPh>
    <rPh sb="25" eb="26">
      <t>オサ</t>
    </rPh>
    <rPh sb="44" eb="45">
      <t>フ</t>
    </rPh>
    <rPh sb="48" eb="50">
      <t>エイギョウ</t>
    </rPh>
    <rPh sb="51" eb="52">
      <t>オコナ</t>
    </rPh>
    <rPh sb="63" eb="65">
      <t>コンザツ</t>
    </rPh>
    <rPh sb="66" eb="68">
      <t>カイショウ</t>
    </rPh>
    <rPh sb="77" eb="79">
      <t>ヘイセイ</t>
    </rPh>
    <rPh sb="81" eb="83">
      <t>ネンド</t>
    </rPh>
    <rPh sb="84" eb="85">
      <t>サラ</t>
    </rPh>
    <rPh sb="86" eb="88">
      <t>シュウヨウ</t>
    </rPh>
    <rPh sb="88" eb="90">
      <t>ダイスウ</t>
    </rPh>
    <rPh sb="91" eb="92">
      <t>フ</t>
    </rPh>
    <rPh sb="98" eb="100">
      <t>ヘイセイ</t>
    </rPh>
    <rPh sb="102" eb="104">
      <t>ネンド</t>
    </rPh>
    <rPh sb="105" eb="106">
      <t>アタイ</t>
    </rPh>
    <rPh sb="113" eb="115">
      <t>テイカ</t>
    </rPh>
    <phoneticPr fontId="15"/>
  </si>
  <si>
    <t>・八戸市中央駐車場改築事業による来庁者の駐車台数の減少を最小限に抑えるため、平成27年度から収容台数を48台から76台に増やし営業を行っていました。混雑が解消されないため、平成29年度は、76台から89台に収容台数を増やし営業を行ったため、前年度比で収益は増えましたが、稼働率は低下しました。
　なお、当駐車場は、中央駐車場改築事業が完了し、供用開始となったこと、および、市役所周辺の施設整備に伴い、平成30年7月28日をもって廃止となりました。</t>
    <rPh sb="1" eb="4">
      <t>ハチノヘシ</t>
    </rPh>
    <rPh sb="4" eb="6">
      <t>チュウオウ</t>
    </rPh>
    <rPh sb="6" eb="9">
      <t>チュウシャジョウ</t>
    </rPh>
    <rPh sb="9" eb="11">
      <t>カイチク</t>
    </rPh>
    <rPh sb="11" eb="13">
      <t>ジギョウ</t>
    </rPh>
    <rPh sb="16" eb="19">
      <t>ライチョウシャ</t>
    </rPh>
    <rPh sb="20" eb="22">
      <t>チュウシャ</t>
    </rPh>
    <rPh sb="22" eb="24">
      <t>ダイスウ</t>
    </rPh>
    <rPh sb="25" eb="27">
      <t>ゲンショウ</t>
    </rPh>
    <rPh sb="28" eb="31">
      <t>サイショウゲン</t>
    </rPh>
    <rPh sb="32" eb="33">
      <t>オサ</t>
    </rPh>
    <rPh sb="46" eb="48">
      <t>シュウヨウ</t>
    </rPh>
    <rPh sb="48" eb="50">
      <t>ダイスウ</t>
    </rPh>
    <rPh sb="53" eb="54">
      <t>ダイ</t>
    </rPh>
    <rPh sb="58" eb="59">
      <t>ダイ</t>
    </rPh>
    <rPh sb="60" eb="61">
      <t>フ</t>
    </rPh>
    <rPh sb="63" eb="65">
      <t>エイギョウ</t>
    </rPh>
    <rPh sb="66" eb="67">
      <t>オコナ</t>
    </rPh>
    <rPh sb="74" eb="76">
      <t>コンザツ</t>
    </rPh>
    <rPh sb="77" eb="79">
      <t>カイショウ</t>
    </rPh>
    <rPh sb="86" eb="88">
      <t>ヘイセイ</t>
    </rPh>
    <rPh sb="90" eb="92">
      <t>ネンド</t>
    </rPh>
    <rPh sb="96" eb="97">
      <t>ダイ</t>
    </rPh>
    <rPh sb="101" eb="102">
      <t>ダイ</t>
    </rPh>
    <rPh sb="103" eb="105">
      <t>シュウヨウ</t>
    </rPh>
    <rPh sb="105" eb="107">
      <t>ダイスウ</t>
    </rPh>
    <rPh sb="108" eb="109">
      <t>フ</t>
    </rPh>
    <rPh sb="111" eb="113">
      <t>エイギョウ</t>
    </rPh>
    <rPh sb="114" eb="115">
      <t>オコナ</t>
    </rPh>
    <rPh sb="120" eb="123">
      <t>ゼンネンド</t>
    </rPh>
    <rPh sb="123" eb="124">
      <t>ヒ</t>
    </rPh>
    <rPh sb="125" eb="127">
      <t>シュウエキ</t>
    </rPh>
    <rPh sb="128" eb="129">
      <t>フ</t>
    </rPh>
    <rPh sb="135" eb="137">
      <t>カドウ</t>
    </rPh>
    <rPh sb="137" eb="138">
      <t>リツ</t>
    </rPh>
    <rPh sb="139" eb="141">
      <t>テイカ</t>
    </rPh>
    <rPh sb="157" eb="159">
      <t>チュウオウ</t>
    </rPh>
    <rPh sb="159" eb="162">
      <t>チュウシャジョウ</t>
    </rPh>
    <rPh sb="162" eb="164">
      <t>カイチク</t>
    </rPh>
    <rPh sb="164" eb="166">
      <t>ジギョウ</t>
    </rPh>
    <rPh sb="167" eb="169">
      <t>カンリョウ</t>
    </rPh>
    <rPh sb="171" eb="173">
      <t>キョウヨウ</t>
    </rPh>
    <rPh sb="173" eb="175">
      <t>カイシ</t>
    </rPh>
    <rPh sb="200" eb="202">
      <t>ヘイセイ</t>
    </rPh>
    <rPh sb="204" eb="205">
      <t>ネン</t>
    </rPh>
    <rPh sb="206" eb="207">
      <t>ガツ</t>
    </rPh>
    <rPh sb="209" eb="210">
      <t>ヒ</t>
    </rPh>
    <rPh sb="214" eb="216">
      <t>ハイシ</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</si>
</sst>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373.8</c:v>
                </c:pt>
                <c:pt idx="1">
                  <c:v>301.10000000000002</c:v>
                </c:pt>
                <c:pt idx="2">
                  <c:v>209.3</c:v>
                </c:pt>
                <c:pt idx="3">
                  <c:v>207.7</c:v>
                </c:pt>
                <c:pt idx="4">
                  <c:v>216.4</c:v>
                </c:pt>
              </c:numCache>
            </c:numRef>
          </c:val>
          <c:extLst xmlns:c16r2="http://schemas.microsoft.com/office/drawing/2015/06/chart">
            <c:ext xmlns:c16="http://schemas.microsoft.com/office/drawing/2014/chart" uri="{C3380CC4-5D6E-409C-BE32-E72D297353CC}">
              <c16:uniqueId val="{00000000-77C6-4789-99E5-235F34BA6022}"/>
            </c:ext>
          </c:extLst>
        </c:ser>
        <c:dLbls>
          <c:showLegendKey val="0"/>
          <c:showVal val="0"/>
          <c:showCatName val="0"/>
          <c:showSerName val="0"/>
          <c:showPercent val="0"/>
          <c:showBubbleSize val="0"/>
        </c:dLbls>
        <c:gapWidth val="150"/>
        <c:axId val="90896640"/>
        <c:axId val="9095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77C6-4789-99E5-235F34BA6022}"/>
            </c:ext>
          </c:extLst>
        </c:ser>
        <c:dLbls>
          <c:showLegendKey val="0"/>
          <c:showVal val="0"/>
          <c:showCatName val="0"/>
          <c:showSerName val="0"/>
          <c:showPercent val="0"/>
          <c:showBubbleSize val="0"/>
        </c:dLbls>
        <c:marker val="1"/>
        <c:smooth val="0"/>
        <c:axId val="90896640"/>
        <c:axId val="90957312"/>
      </c:lineChart>
      <c:dateAx>
        <c:axId val="90896640"/>
        <c:scaling>
          <c:orientation val="minMax"/>
        </c:scaling>
        <c:delete val="1"/>
        <c:axPos val="b"/>
        <c:numFmt formatCode="ge" sourceLinked="1"/>
        <c:majorTickMark val="none"/>
        <c:minorTickMark val="none"/>
        <c:tickLblPos val="none"/>
        <c:crossAx val="90957312"/>
        <c:crosses val="autoZero"/>
        <c:auto val="1"/>
        <c:lblOffset val="100"/>
        <c:baseTimeUnit val="years"/>
      </c:dateAx>
      <c:valAx>
        <c:axId val="9095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89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34</c:v>
                </c:pt>
                <c:pt idx="1">
                  <c:v>27</c:v>
                </c:pt>
                <c:pt idx="2">
                  <c:v>14.4</c:v>
                </c:pt>
                <c:pt idx="3">
                  <c:v>9</c:v>
                </c:pt>
                <c:pt idx="4">
                  <c:v>4.5999999999999996</c:v>
                </c:pt>
              </c:numCache>
            </c:numRef>
          </c:val>
          <c:extLst xmlns:c16r2="http://schemas.microsoft.com/office/drawing/2015/06/chart">
            <c:ext xmlns:c16="http://schemas.microsoft.com/office/drawing/2014/chart" uri="{C3380CC4-5D6E-409C-BE32-E72D297353CC}">
              <c16:uniqueId val="{00000000-6702-49C4-8EA8-2C247A5F3B89}"/>
            </c:ext>
          </c:extLst>
        </c:ser>
        <c:dLbls>
          <c:showLegendKey val="0"/>
          <c:showVal val="0"/>
          <c:showCatName val="0"/>
          <c:showSerName val="0"/>
          <c:showPercent val="0"/>
          <c:showBubbleSize val="0"/>
        </c:dLbls>
        <c:gapWidth val="150"/>
        <c:axId val="91611904"/>
        <c:axId val="917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6702-49C4-8EA8-2C247A5F3B89}"/>
            </c:ext>
          </c:extLst>
        </c:ser>
        <c:dLbls>
          <c:showLegendKey val="0"/>
          <c:showVal val="0"/>
          <c:showCatName val="0"/>
          <c:showSerName val="0"/>
          <c:showPercent val="0"/>
          <c:showBubbleSize val="0"/>
        </c:dLbls>
        <c:marker val="1"/>
        <c:smooth val="0"/>
        <c:axId val="91611904"/>
        <c:axId val="91762688"/>
      </c:lineChart>
      <c:dateAx>
        <c:axId val="91611904"/>
        <c:scaling>
          <c:orientation val="minMax"/>
        </c:scaling>
        <c:delete val="1"/>
        <c:axPos val="b"/>
        <c:numFmt formatCode="ge" sourceLinked="1"/>
        <c:majorTickMark val="none"/>
        <c:minorTickMark val="none"/>
        <c:tickLblPos val="none"/>
        <c:crossAx val="91762688"/>
        <c:crosses val="autoZero"/>
        <c:auto val="1"/>
        <c:lblOffset val="100"/>
        <c:baseTimeUnit val="years"/>
      </c:dateAx>
      <c:valAx>
        <c:axId val="9176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1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9D1-4D1D-ABA8-F698DC36D11A}"/>
            </c:ext>
          </c:extLst>
        </c:ser>
        <c:dLbls>
          <c:showLegendKey val="0"/>
          <c:showVal val="0"/>
          <c:showCatName val="0"/>
          <c:showSerName val="0"/>
          <c:showPercent val="0"/>
          <c:showBubbleSize val="0"/>
        </c:dLbls>
        <c:gapWidth val="150"/>
        <c:axId val="100579584"/>
        <c:axId val="104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9D1-4D1D-ABA8-F698DC36D11A}"/>
            </c:ext>
          </c:extLst>
        </c:ser>
        <c:dLbls>
          <c:showLegendKey val="0"/>
          <c:showVal val="0"/>
          <c:showCatName val="0"/>
          <c:showSerName val="0"/>
          <c:showPercent val="0"/>
          <c:showBubbleSize val="0"/>
        </c:dLbls>
        <c:marker val="1"/>
        <c:smooth val="0"/>
        <c:axId val="100579584"/>
        <c:axId val="104382464"/>
      </c:lineChart>
      <c:dateAx>
        <c:axId val="100579584"/>
        <c:scaling>
          <c:orientation val="minMax"/>
        </c:scaling>
        <c:delete val="1"/>
        <c:axPos val="b"/>
        <c:numFmt formatCode="ge" sourceLinked="1"/>
        <c:majorTickMark val="none"/>
        <c:minorTickMark val="none"/>
        <c:tickLblPos val="none"/>
        <c:crossAx val="104382464"/>
        <c:crosses val="autoZero"/>
        <c:auto val="1"/>
        <c:lblOffset val="100"/>
        <c:baseTimeUnit val="years"/>
      </c:dateAx>
      <c:valAx>
        <c:axId val="10438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7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E72-4AFE-BE86-6026B586B87E}"/>
            </c:ext>
          </c:extLst>
        </c:ser>
        <c:dLbls>
          <c:showLegendKey val="0"/>
          <c:showVal val="0"/>
          <c:showCatName val="0"/>
          <c:showSerName val="0"/>
          <c:showPercent val="0"/>
          <c:showBubbleSize val="0"/>
        </c:dLbls>
        <c:gapWidth val="150"/>
        <c:axId val="104637568"/>
        <c:axId val="1046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E72-4AFE-BE86-6026B586B87E}"/>
            </c:ext>
          </c:extLst>
        </c:ser>
        <c:dLbls>
          <c:showLegendKey val="0"/>
          <c:showVal val="0"/>
          <c:showCatName val="0"/>
          <c:showSerName val="0"/>
          <c:showPercent val="0"/>
          <c:showBubbleSize val="0"/>
        </c:dLbls>
        <c:marker val="1"/>
        <c:smooth val="0"/>
        <c:axId val="104637568"/>
        <c:axId val="104639872"/>
      </c:lineChart>
      <c:dateAx>
        <c:axId val="104637568"/>
        <c:scaling>
          <c:orientation val="minMax"/>
        </c:scaling>
        <c:delete val="1"/>
        <c:axPos val="b"/>
        <c:numFmt formatCode="ge" sourceLinked="1"/>
        <c:majorTickMark val="none"/>
        <c:minorTickMark val="none"/>
        <c:tickLblPos val="none"/>
        <c:crossAx val="104639872"/>
        <c:crosses val="autoZero"/>
        <c:auto val="1"/>
        <c:lblOffset val="100"/>
        <c:baseTimeUnit val="years"/>
      </c:dateAx>
      <c:valAx>
        <c:axId val="10463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E9-410E-B4EC-5AAB2A915EB9}"/>
            </c:ext>
          </c:extLst>
        </c:ser>
        <c:dLbls>
          <c:showLegendKey val="0"/>
          <c:showVal val="0"/>
          <c:showCatName val="0"/>
          <c:showSerName val="0"/>
          <c:showPercent val="0"/>
          <c:showBubbleSize val="0"/>
        </c:dLbls>
        <c:gapWidth val="150"/>
        <c:axId val="55088256"/>
        <c:axId val="550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BCE9-410E-B4EC-5AAB2A915EB9}"/>
            </c:ext>
          </c:extLst>
        </c:ser>
        <c:dLbls>
          <c:showLegendKey val="0"/>
          <c:showVal val="0"/>
          <c:showCatName val="0"/>
          <c:showSerName val="0"/>
          <c:showPercent val="0"/>
          <c:showBubbleSize val="0"/>
        </c:dLbls>
        <c:marker val="1"/>
        <c:smooth val="0"/>
        <c:axId val="55088256"/>
        <c:axId val="55090176"/>
      </c:lineChart>
      <c:dateAx>
        <c:axId val="55088256"/>
        <c:scaling>
          <c:orientation val="minMax"/>
        </c:scaling>
        <c:delete val="1"/>
        <c:axPos val="b"/>
        <c:numFmt formatCode="ge" sourceLinked="1"/>
        <c:majorTickMark val="none"/>
        <c:minorTickMark val="none"/>
        <c:tickLblPos val="none"/>
        <c:crossAx val="55090176"/>
        <c:crosses val="autoZero"/>
        <c:auto val="1"/>
        <c:lblOffset val="100"/>
        <c:baseTimeUnit val="years"/>
      </c:dateAx>
      <c:valAx>
        <c:axId val="5509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8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FC-4983-AADF-B354E1178A30}"/>
            </c:ext>
          </c:extLst>
        </c:ser>
        <c:dLbls>
          <c:showLegendKey val="0"/>
          <c:showVal val="0"/>
          <c:showCatName val="0"/>
          <c:showSerName val="0"/>
          <c:showPercent val="0"/>
          <c:showBubbleSize val="0"/>
        </c:dLbls>
        <c:gapWidth val="150"/>
        <c:axId val="55419648"/>
        <c:axId val="554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69FC-4983-AADF-B354E1178A30}"/>
            </c:ext>
          </c:extLst>
        </c:ser>
        <c:dLbls>
          <c:showLegendKey val="0"/>
          <c:showVal val="0"/>
          <c:showCatName val="0"/>
          <c:showSerName val="0"/>
          <c:showPercent val="0"/>
          <c:showBubbleSize val="0"/>
        </c:dLbls>
        <c:marker val="1"/>
        <c:smooth val="0"/>
        <c:axId val="55419648"/>
        <c:axId val="55421568"/>
      </c:lineChart>
      <c:dateAx>
        <c:axId val="55419648"/>
        <c:scaling>
          <c:orientation val="minMax"/>
        </c:scaling>
        <c:delete val="1"/>
        <c:axPos val="b"/>
        <c:numFmt formatCode="ge" sourceLinked="1"/>
        <c:majorTickMark val="none"/>
        <c:minorTickMark val="none"/>
        <c:tickLblPos val="none"/>
        <c:crossAx val="55421568"/>
        <c:crosses val="autoZero"/>
        <c:auto val="1"/>
        <c:lblOffset val="100"/>
        <c:baseTimeUnit val="years"/>
      </c:dateAx>
      <c:valAx>
        <c:axId val="55421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41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963.3</c:v>
                </c:pt>
                <c:pt idx="1">
                  <c:v>965.3</c:v>
                </c:pt>
                <c:pt idx="2">
                  <c:v>880.3</c:v>
                </c:pt>
                <c:pt idx="3">
                  <c:v>959.2</c:v>
                </c:pt>
                <c:pt idx="4">
                  <c:v>820.2</c:v>
                </c:pt>
              </c:numCache>
            </c:numRef>
          </c:val>
          <c:extLst xmlns:c16r2="http://schemas.microsoft.com/office/drawing/2015/06/chart">
            <c:ext xmlns:c16="http://schemas.microsoft.com/office/drawing/2014/chart" uri="{C3380CC4-5D6E-409C-BE32-E72D297353CC}">
              <c16:uniqueId val="{00000000-CA26-4167-B617-4D6CE5E89EE7}"/>
            </c:ext>
          </c:extLst>
        </c:ser>
        <c:dLbls>
          <c:showLegendKey val="0"/>
          <c:showVal val="0"/>
          <c:showCatName val="0"/>
          <c:showSerName val="0"/>
          <c:showPercent val="0"/>
          <c:showBubbleSize val="0"/>
        </c:dLbls>
        <c:gapWidth val="150"/>
        <c:axId val="55619968"/>
        <c:axId val="556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CA26-4167-B617-4D6CE5E89EE7}"/>
            </c:ext>
          </c:extLst>
        </c:ser>
        <c:dLbls>
          <c:showLegendKey val="0"/>
          <c:showVal val="0"/>
          <c:showCatName val="0"/>
          <c:showSerName val="0"/>
          <c:showPercent val="0"/>
          <c:showBubbleSize val="0"/>
        </c:dLbls>
        <c:marker val="1"/>
        <c:smooth val="0"/>
        <c:axId val="55619968"/>
        <c:axId val="55621888"/>
      </c:lineChart>
      <c:dateAx>
        <c:axId val="55619968"/>
        <c:scaling>
          <c:orientation val="minMax"/>
        </c:scaling>
        <c:delete val="1"/>
        <c:axPos val="b"/>
        <c:numFmt formatCode="ge" sourceLinked="1"/>
        <c:majorTickMark val="none"/>
        <c:minorTickMark val="none"/>
        <c:tickLblPos val="none"/>
        <c:crossAx val="55621888"/>
        <c:crosses val="autoZero"/>
        <c:auto val="1"/>
        <c:lblOffset val="100"/>
        <c:baseTimeUnit val="years"/>
      </c:dateAx>
      <c:valAx>
        <c:axId val="5562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1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81</c:v>
                </c:pt>
                <c:pt idx="1">
                  <c:v>74.900000000000006</c:v>
                </c:pt>
                <c:pt idx="2">
                  <c:v>58.1</c:v>
                </c:pt>
                <c:pt idx="3">
                  <c:v>58.2</c:v>
                </c:pt>
                <c:pt idx="4">
                  <c:v>58.4</c:v>
                </c:pt>
              </c:numCache>
            </c:numRef>
          </c:val>
          <c:extLst xmlns:c16r2="http://schemas.microsoft.com/office/drawing/2015/06/chart">
            <c:ext xmlns:c16="http://schemas.microsoft.com/office/drawing/2014/chart" uri="{C3380CC4-5D6E-409C-BE32-E72D297353CC}">
              <c16:uniqueId val="{00000000-9EF4-4C3B-B89C-BA96AD2BF37C}"/>
            </c:ext>
          </c:extLst>
        </c:ser>
        <c:dLbls>
          <c:showLegendKey val="0"/>
          <c:showVal val="0"/>
          <c:showCatName val="0"/>
          <c:showSerName val="0"/>
          <c:showPercent val="0"/>
          <c:showBubbleSize val="0"/>
        </c:dLbls>
        <c:gapWidth val="150"/>
        <c:axId val="55689600"/>
        <c:axId val="556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9EF4-4C3B-B89C-BA96AD2BF37C}"/>
            </c:ext>
          </c:extLst>
        </c:ser>
        <c:dLbls>
          <c:showLegendKey val="0"/>
          <c:showVal val="0"/>
          <c:showCatName val="0"/>
          <c:showSerName val="0"/>
          <c:showPercent val="0"/>
          <c:showBubbleSize val="0"/>
        </c:dLbls>
        <c:marker val="1"/>
        <c:smooth val="0"/>
        <c:axId val="55689600"/>
        <c:axId val="55691520"/>
      </c:lineChart>
      <c:dateAx>
        <c:axId val="55689600"/>
        <c:scaling>
          <c:orientation val="minMax"/>
        </c:scaling>
        <c:delete val="1"/>
        <c:axPos val="b"/>
        <c:numFmt formatCode="ge" sourceLinked="1"/>
        <c:majorTickMark val="none"/>
        <c:minorTickMark val="none"/>
        <c:tickLblPos val="none"/>
        <c:crossAx val="55691520"/>
        <c:crosses val="autoZero"/>
        <c:auto val="1"/>
        <c:lblOffset val="100"/>
        <c:baseTimeUnit val="years"/>
      </c:dateAx>
      <c:valAx>
        <c:axId val="5569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26332</c:v>
                </c:pt>
                <c:pt idx="1">
                  <c:v>24607</c:v>
                </c:pt>
                <c:pt idx="2">
                  <c:v>27078</c:v>
                </c:pt>
                <c:pt idx="3">
                  <c:v>28673</c:v>
                </c:pt>
                <c:pt idx="4">
                  <c:v>29894</c:v>
                </c:pt>
              </c:numCache>
            </c:numRef>
          </c:val>
          <c:extLst xmlns:c16r2="http://schemas.microsoft.com/office/drawing/2015/06/chart">
            <c:ext xmlns:c16="http://schemas.microsoft.com/office/drawing/2014/chart" uri="{C3380CC4-5D6E-409C-BE32-E72D297353CC}">
              <c16:uniqueId val="{00000000-AFC8-4818-A147-65584E977318}"/>
            </c:ext>
          </c:extLst>
        </c:ser>
        <c:dLbls>
          <c:showLegendKey val="0"/>
          <c:showVal val="0"/>
          <c:showCatName val="0"/>
          <c:showSerName val="0"/>
          <c:showPercent val="0"/>
          <c:showBubbleSize val="0"/>
        </c:dLbls>
        <c:gapWidth val="150"/>
        <c:axId val="55746560"/>
        <c:axId val="557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AFC8-4818-A147-65584E977318}"/>
            </c:ext>
          </c:extLst>
        </c:ser>
        <c:dLbls>
          <c:showLegendKey val="0"/>
          <c:showVal val="0"/>
          <c:showCatName val="0"/>
          <c:showSerName val="0"/>
          <c:showPercent val="0"/>
          <c:showBubbleSize val="0"/>
        </c:dLbls>
        <c:marker val="1"/>
        <c:smooth val="0"/>
        <c:axId val="55746560"/>
        <c:axId val="55748480"/>
      </c:lineChart>
      <c:dateAx>
        <c:axId val="55746560"/>
        <c:scaling>
          <c:orientation val="minMax"/>
        </c:scaling>
        <c:delete val="1"/>
        <c:axPos val="b"/>
        <c:numFmt formatCode="ge" sourceLinked="1"/>
        <c:majorTickMark val="none"/>
        <c:minorTickMark val="none"/>
        <c:tickLblPos val="none"/>
        <c:crossAx val="55748480"/>
        <c:crosses val="autoZero"/>
        <c:auto val="1"/>
        <c:lblOffset val="100"/>
        <c:baseTimeUnit val="years"/>
      </c:dateAx>
      <c:valAx>
        <c:axId val="5574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74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49" sqref="ND49:NR64"/>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青森県八戸市　八戸市別館前駐車場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2633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c r="A31" s="2"/>
      <c r="B31" s="22"/>
      <c r="C31" s="4"/>
      <c r="D31" s="4"/>
      <c r="E31" s="4"/>
      <c r="F31" s="4"/>
      <c r="I31" s="28"/>
      <c r="J31" s="115" t="s">
        <v>27</v>
      </c>
      <c r="K31" s="116"/>
      <c r="L31" s="116"/>
      <c r="M31" s="116"/>
      <c r="N31" s="116"/>
      <c r="O31" s="116"/>
      <c r="P31" s="116"/>
      <c r="Q31" s="116"/>
      <c r="R31" s="116"/>
      <c r="S31" s="116"/>
      <c r="T31" s="117"/>
      <c r="U31" s="118">
        <f>データ!Y7</f>
        <v>373.8</v>
      </c>
      <c r="V31" s="118"/>
      <c r="W31" s="118"/>
      <c r="X31" s="118"/>
      <c r="Y31" s="118"/>
      <c r="Z31" s="118"/>
      <c r="AA31" s="118"/>
      <c r="AB31" s="118"/>
      <c r="AC31" s="118"/>
      <c r="AD31" s="118"/>
      <c r="AE31" s="118"/>
      <c r="AF31" s="118"/>
      <c r="AG31" s="118"/>
      <c r="AH31" s="118"/>
      <c r="AI31" s="118"/>
      <c r="AJ31" s="118"/>
      <c r="AK31" s="118"/>
      <c r="AL31" s="118"/>
      <c r="AM31" s="118"/>
      <c r="AN31" s="118">
        <f>データ!Z7</f>
        <v>301.10000000000002</v>
      </c>
      <c r="AO31" s="118"/>
      <c r="AP31" s="118"/>
      <c r="AQ31" s="118"/>
      <c r="AR31" s="118"/>
      <c r="AS31" s="118"/>
      <c r="AT31" s="118"/>
      <c r="AU31" s="118"/>
      <c r="AV31" s="118"/>
      <c r="AW31" s="118"/>
      <c r="AX31" s="118"/>
      <c r="AY31" s="118"/>
      <c r="AZ31" s="118"/>
      <c r="BA31" s="118"/>
      <c r="BB31" s="118"/>
      <c r="BC31" s="118"/>
      <c r="BD31" s="118"/>
      <c r="BE31" s="118"/>
      <c r="BF31" s="118"/>
      <c r="BG31" s="118">
        <f>データ!AA7</f>
        <v>209.3</v>
      </c>
      <c r="BH31" s="118"/>
      <c r="BI31" s="118"/>
      <c r="BJ31" s="118"/>
      <c r="BK31" s="118"/>
      <c r="BL31" s="118"/>
      <c r="BM31" s="118"/>
      <c r="BN31" s="118"/>
      <c r="BO31" s="118"/>
      <c r="BP31" s="118"/>
      <c r="BQ31" s="118"/>
      <c r="BR31" s="118"/>
      <c r="BS31" s="118"/>
      <c r="BT31" s="118"/>
      <c r="BU31" s="118"/>
      <c r="BV31" s="118"/>
      <c r="BW31" s="118"/>
      <c r="BX31" s="118"/>
      <c r="BY31" s="118"/>
      <c r="BZ31" s="118">
        <f>データ!AB7</f>
        <v>207.7</v>
      </c>
      <c r="CA31" s="118"/>
      <c r="CB31" s="118"/>
      <c r="CC31" s="118"/>
      <c r="CD31" s="118"/>
      <c r="CE31" s="118"/>
      <c r="CF31" s="118"/>
      <c r="CG31" s="118"/>
      <c r="CH31" s="118"/>
      <c r="CI31" s="118"/>
      <c r="CJ31" s="118"/>
      <c r="CK31" s="118"/>
      <c r="CL31" s="118"/>
      <c r="CM31" s="118"/>
      <c r="CN31" s="118"/>
      <c r="CO31" s="118"/>
      <c r="CP31" s="118"/>
      <c r="CQ31" s="118"/>
      <c r="CR31" s="118"/>
      <c r="CS31" s="118">
        <f>データ!AC7</f>
        <v>216.4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963.3</v>
      </c>
      <c r="JD31" s="120"/>
      <c r="JE31" s="120"/>
      <c r="JF31" s="120"/>
      <c r="JG31" s="120"/>
      <c r="JH31" s="120"/>
      <c r="JI31" s="120"/>
      <c r="JJ31" s="120"/>
      <c r="JK31" s="120"/>
      <c r="JL31" s="120"/>
      <c r="JM31" s="120"/>
      <c r="JN31" s="120"/>
      <c r="JO31" s="120"/>
      <c r="JP31" s="120"/>
      <c r="JQ31" s="120"/>
      <c r="JR31" s="120"/>
      <c r="JS31" s="120"/>
      <c r="JT31" s="120"/>
      <c r="JU31" s="121"/>
      <c r="JV31" s="119">
        <f>データ!DL7</f>
        <v>965.3</v>
      </c>
      <c r="JW31" s="120"/>
      <c r="JX31" s="120"/>
      <c r="JY31" s="120"/>
      <c r="JZ31" s="120"/>
      <c r="KA31" s="120"/>
      <c r="KB31" s="120"/>
      <c r="KC31" s="120"/>
      <c r="KD31" s="120"/>
      <c r="KE31" s="120"/>
      <c r="KF31" s="120"/>
      <c r="KG31" s="120"/>
      <c r="KH31" s="120"/>
      <c r="KI31" s="120"/>
      <c r="KJ31" s="120"/>
      <c r="KK31" s="120"/>
      <c r="KL31" s="120"/>
      <c r="KM31" s="120"/>
      <c r="KN31" s="121"/>
      <c r="KO31" s="119">
        <f>データ!DM7</f>
        <v>880.3</v>
      </c>
      <c r="KP31" s="120"/>
      <c r="KQ31" s="120"/>
      <c r="KR31" s="120"/>
      <c r="KS31" s="120"/>
      <c r="KT31" s="120"/>
      <c r="KU31" s="120"/>
      <c r="KV31" s="120"/>
      <c r="KW31" s="120"/>
      <c r="KX31" s="120"/>
      <c r="KY31" s="120"/>
      <c r="KZ31" s="120"/>
      <c r="LA31" s="120"/>
      <c r="LB31" s="120"/>
      <c r="LC31" s="120"/>
      <c r="LD31" s="120"/>
      <c r="LE31" s="120"/>
      <c r="LF31" s="120"/>
      <c r="LG31" s="121"/>
      <c r="LH31" s="119">
        <f>データ!DN7</f>
        <v>959.2</v>
      </c>
      <c r="LI31" s="120"/>
      <c r="LJ31" s="120"/>
      <c r="LK31" s="120"/>
      <c r="LL31" s="120"/>
      <c r="LM31" s="120"/>
      <c r="LN31" s="120"/>
      <c r="LO31" s="120"/>
      <c r="LP31" s="120"/>
      <c r="LQ31" s="120"/>
      <c r="LR31" s="120"/>
      <c r="LS31" s="120"/>
      <c r="LT31" s="120"/>
      <c r="LU31" s="120"/>
      <c r="LV31" s="120"/>
      <c r="LW31" s="120"/>
      <c r="LX31" s="120"/>
      <c r="LY31" s="120"/>
      <c r="LZ31" s="121"/>
      <c r="MA31" s="119">
        <f>データ!DO7</f>
        <v>820.2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81</v>
      </c>
      <c r="EM52" s="118"/>
      <c r="EN52" s="118"/>
      <c r="EO52" s="118"/>
      <c r="EP52" s="118"/>
      <c r="EQ52" s="118"/>
      <c r="ER52" s="118"/>
      <c r="ES52" s="118"/>
      <c r="ET52" s="118"/>
      <c r="EU52" s="118"/>
      <c r="EV52" s="118"/>
      <c r="EW52" s="118"/>
      <c r="EX52" s="118"/>
      <c r="EY52" s="118"/>
      <c r="EZ52" s="118"/>
      <c r="FA52" s="118"/>
      <c r="FB52" s="118"/>
      <c r="FC52" s="118"/>
      <c r="FD52" s="118"/>
      <c r="FE52" s="118">
        <f>データ!BG7</f>
        <v>74.900000000000006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58.1</v>
      </c>
      <c r="FY52" s="118"/>
      <c r="FZ52" s="118"/>
      <c r="GA52" s="118"/>
      <c r="GB52" s="118"/>
      <c r="GC52" s="118"/>
      <c r="GD52" s="118"/>
      <c r="GE52" s="118"/>
      <c r="GF52" s="118"/>
      <c r="GG52" s="118"/>
      <c r="GH52" s="118"/>
      <c r="GI52" s="118"/>
      <c r="GJ52" s="118"/>
      <c r="GK52" s="118"/>
      <c r="GL52" s="118"/>
      <c r="GM52" s="118"/>
      <c r="GN52" s="118"/>
      <c r="GO52" s="118"/>
      <c r="GP52" s="118"/>
      <c r="GQ52" s="118">
        <f>データ!BI7</f>
        <v>58.2</v>
      </c>
      <c r="GR52" s="118"/>
      <c r="GS52" s="118"/>
      <c r="GT52" s="118"/>
      <c r="GU52" s="118"/>
      <c r="GV52" s="118"/>
      <c r="GW52" s="118"/>
      <c r="GX52" s="118"/>
      <c r="GY52" s="118"/>
      <c r="GZ52" s="118"/>
      <c r="HA52" s="118"/>
      <c r="HB52" s="118"/>
      <c r="HC52" s="118"/>
      <c r="HD52" s="118"/>
      <c r="HE52" s="118"/>
      <c r="HF52" s="118"/>
      <c r="HG52" s="118"/>
      <c r="HH52" s="118"/>
      <c r="HI52" s="118"/>
      <c r="HJ52" s="118">
        <f>データ!BJ7</f>
        <v>58.4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26332</v>
      </c>
      <c r="JD52" s="126"/>
      <c r="JE52" s="126"/>
      <c r="JF52" s="126"/>
      <c r="JG52" s="126"/>
      <c r="JH52" s="126"/>
      <c r="JI52" s="126"/>
      <c r="JJ52" s="126"/>
      <c r="JK52" s="126"/>
      <c r="JL52" s="126"/>
      <c r="JM52" s="126"/>
      <c r="JN52" s="126"/>
      <c r="JO52" s="126"/>
      <c r="JP52" s="126"/>
      <c r="JQ52" s="126"/>
      <c r="JR52" s="126"/>
      <c r="JS52" s="126"/>
      <c r="JT52" s="126"/>
      <c r="JU52" s="126"/>
      <c r="JV52" s="126">
        <f>データ!BR7</f>
        <v>24607</v>
      </c>
      <c r="JW52" s="126"/>
      <c r="JX52" s="126"/>
      <c r="JY52" s="126"/>
      <c r="JZ52" s="126"/>
      <c r="KA52" s="126"/>
      <c r="KB52" s="126"/>
      <c r="KC52" s="126"/>
      <c r="KD52" s="126"/>
      <c r="KE52" s="126"/>
      <c r="KF52" s="126"/>
      <c r="KG52" s="126"/>
      <c r="KH52" s="126"/>
      <c r="KI52" s="126"/>
      <c r="KJ52" s="126"/>
      <c r="KK52" s="126"/>
      <c r="KL52" s="126"/>
      <c r="KM52" s="126"/>
      <c r="KN52" s="126"/>
      <c r="KO52" s="126">
        <f>データ!BS7</f>
        <v>27078</v>
      </c>
      <c r="KP52" s="126"/>
      <c r="KQ52" s="126"/>
      <c r="KR52" s="126"/>
      <c r="KS52" s="126"/>
      <c r="KT52" s="126"/>
      <c r="KU52" s="126"/>
      <c r="KV52" s="126"/>
      <c r="KW52" s="126"/>
      <c r="KX52" s="126"/>
      <c r="KY52" s="126"/>
      <c r="KZ52" s="126"/>
      <c r="LA52" s="126"/>
      <c r="LB52" s="126"/>
      <c r="LC52" s="126"/>
      <c r="LD52" s="126"/>
      <c r="LE52" s="126"/>
      <c r="LF52" s="126"/>
      <c r="LG52" s="126"/>
      <c r="LH52" s="126">
        <f>データ!BT7</f>
        <v>28673</v>
      </c>
      <c r="LI52" s="126"/>
      <c r="LJ52" s="126"/>
      <c r="LK52" s="126"/>
      <c r="LL52" s="126"/>
      <c r="LM52" s="126"/>
      <c r="LN52" s="126"/>
      <c r="LO52" s="126"/>
      <c r="LP52" s="126"/>
      <c r="LQ52" s="126"/>
      <c r="LR52" s="126"/>
      <c r="LS52" s="126"/>
      <c r="LT52" s="126"/>
      <c r="LU52" s="126"/>
      <c r="LV52" s="126"/>
      <c r="LW52" s="126"/>
      <c r="LX52" s="126"/>
      <c r="LY52" s="126"/>
      <c r="LZ52" s="126"/>
      <c r="MA52" s="126">
        <f>データ!BU7</f>
        <v>29894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85628</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34</v>
      </c>
      <c r="KB77" s="120"/>
      <c r="KC77" s="120"/>
      <c r="KD77" s="120"/>
      <c r="KE77" s="120"/>
      <c r="KF77" s="120"/>
      <c r="KG77" s="120"/>
      <c r="KH77" s="120"/>
      <c r="KI77" s="120"/>
      <c r="KJ77" s="120"/>
      <c r="KK77" s="120"/>
      <c r="KL77" s="120"/>
      <c r="KM77" s="120"/>
      <c r="KN77" s="120"/>
      <c r="KO77" s="121"/>
      <c r="KP77" s="119">
        <f>データ!DA7</f>
        <v>27</v>
      </c>
      <c r="KQ77" s="120"/>
      <c r="KR77" s="120"/>
      <c r="KS77" s="120"/>
      <c r="KT77" s="120"/>
      <c r="KU77" s="120"/>
      <c r="KV77" s="120"/>
      <c r="KW77" s="120"/>
      <c r="KX77" s="120"/>
      <c r="KY77" s="120"/>
      <c r="KZ77" s="120"/>
      <c r="LA77" s="120"/>
      <c r="LB77" s="120"/>
      <c r="LC77" s="120"/>
      <c r="LD77" s="121"/>
      <c r="LE77" s="119">
        <f>データ!DB7</f>
        <v>14.4</v>
      </c>
      <c r="LF77" s="120"/>
      <c r="LG77" s="120"/>
      <c r="LH77" s="120"/>
      <c r="LI77" s="120"/>
      <c r="LJ77" s="120"/>
      <c r="LK77" s="120"/>
      <c r="LL77" s="120"/>
      <c r="LM77" s="120"/>
      <c r="LN77" s="120"/>
      <c r="LO77" s="120"/>
      <c r="LP77" s="120"/>
      <c r="LQ77" s="120"/>
      <c r="LR77" s="120"/>
      <c r="LS77" s="121"/>
      <c r="LT77" s="119">
        <f>データ!DC7</f>
        <v>9</v>
      </c>
      <c r="LU77" s="120"/>
      <c r="LV77" s="120"/>
      <c r="LW77" s="120"/>
      <c r="LX77" s="120"/>
      <c r="LY77" s="120"/>
      <c r="LZ77" s="120"/>
      <c r="MA77" s="120"/>
      <c r="MB77" s="120"/>
      <c r="MC77" s="120"/>
      <c r="MD77" s="120"/>
      <c r="ME77" s="120"/>
      <c r="MF77" s="120"/>
      <c r="MG77" s="120"/>
      <c r="MH77" s="121"/>
      <c r="MI77" s="119">
        <f>データ!DD7</f>
        <v>4.5999999999999996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pEIPZm8dRg28WWccXWj38F+hktMOw/NIzUKCI472CR/KDl/FI88erznlnUNPEpJDwVN1Y8w5gyJ+RmEf2ZK6A==" saltValue="j2fMR1QLdlt1M7LkK+p0H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108</v>
      </c>
      <c r="AZ5" s="59" t="s">
        <v>102</v>
      </c>
      <c r="BA5" s="59" t="s">
        <v>103</v>
      </c>
      <c r="BB5" s="59" t="s">
        <v>104</v>
      </c>
      <c r="BC5" s="59" t="s">
        <v>105</v>
      </c>
      <c r="BD5" s="59" t="s">
        <v>106</v>
      </c>
      <c r="BE5" s="59" t="s">
        <v>107</v>
      </c>
      <c r="BF5" s="59" t="s">
        <v>109</v>
      </c>
      <c r="BG5" s="59" t="s">
        <v>98</v>
      </c>
      <c r="BH5" s="59" t="s">
        <v>110</v>
      </c>
      <c r="BI5" s="59" t="s">
        <v>100</v>
      </c>
      <c r="BJ5" s="59" t="s">
        <v>101</v>
      </c>
      <c r="BK5" s="59" t="s">
        <v>102</v>
      </c>
      <c r="BL5" s="59" t="s">
        <v>103</v>
      </c>
      <c r="BM5" s="59" t="s">
        <v>104</v>
      </c>
      <c r="BN5" s="59" t="s">
        <v>105</v>
      </c>
      <c r="BO5" s="59" t="s">
        <v>106</v>
      </c>
      <c r="BP5" s="59" t="s">
        <v>107</v>
      </c>
      <c r="BQ5" s="59" t="s">
        <v>97</v>
      </c>
      <c r="BR5" s="59" t="s">
        <v>98</v>
      </c>
      <c r="BS5" s="59" t="s">
        <v>99</v>
      </c>
      <c r="BT5" s="59" t="s">
        <v>100</v>
      </c>
      <c r="BU5" s="59" t="s">
        <v>101</v>
      </c>
      <c r="BV5" s="59" t="s">
        <v>102</v>
      </c>
      <c r="BW5" s="59" t="s">
        <v>103</v>
      </c>
      <c r="BX5" s="59" t="s">
        <v>104</v>
      </c>
      <c r="BY5" s="59" t="s">
        <v>105</v>
      </c>
      <c r="BZ5" s="59" t="s">
        <v>106</v>
      </c>
      <c r="CA5" s="59" t="s">
        <v>107</v>
      </c>
      <c r="CB5" s="59" t="s">
        <v>97</v>
      </c>
      <c r="CC5" s="59" t="s">
        <v>111</v>
      </c>
      <c r="CD5" s="59" t="s">
        <v>110</v>
      </c>
      <c r="CE5" s="59" t="s">
        <v>100</v>
      </c>
      <c r="CF5" s="59" t="s">
        <v>112</v>
      </c>
      <c r="CG5" s="59" t="s">
        <v>102</v>
      </c>
      <c r="CH5" s="59" t="s">
        <v>103</v>
      </c>
      <c r="CI5" s="59" t="s">
        <v>104</v>
      </c>
      <c r="CJ5" s="59" t="s">
        <v>105</v>
      </c>
      <c r="CK5" s="59" t="s">
        <v>106</v>
      </c>
      <c r="CL5" s="59" t="s">
        <v>107</v>
      </c>
      <c r="CM5" s="151"/>
      <c r="CN5" s="151"/>
      <c r="CO5" s="59" t="s">
        <v>97</v>
      </c>
      <c r="CP5" s="59" t="s">
        <v>113</v>
      </c>
      <c r="CQ5" s="59" t="s">
        <v>99</v>
      </c>
      <c r="CR5" s="59" t="s">
        <v>100</v>
      </c>
      <c r="CS5" s="59" t="s">
        <v>114</v>
      </c>
      <c r="CT5" s="59" t="s">
        <v>102</v>
      </c>
      <c r="CU5" s="59" t="s">
        <v>103</v>
      </c>
      <c r="CV5" s="59" t="s">
        <v>104</v>
      </c>
      <c r="CW5" s="59" t="s">
        <v>105</v>
      </c>
      <c r="CX5" s="59" t="s">
        <v>106</v>
      </c>
      <c r="CY5" s="59" t="s">
        <v>107</v>
      </c>
      <c r="CZ5" s="59" t="s">
        <v>97</v>
      </c>
      <c r="DA5" s="59" t="s">
        <v>98</v>
      </c>
      <c r="DB5" s="59" t="s">
        <v>110</v>
      </c>
      <c r="DC5" s="59" t="s">
        <v>115</v>
      </c>
      <c r="DD5" s="59" t="s">
        <v>101</v>
      </c>
      <c r="DE5" s="59" t="s">
        <v>102</v>
      </c>
      <c r="DF5" s="59" t="s">
        <v>103</v>
      </c>
      <c r="DG5" s="59" t="s">
        <v>104</v>
      </c>
      <c r="DH5" s="59" t="s">
        <v>105</v>
      </c>
      <c r="DI5" s="59" t="s">
        <v>106</v>
      </c>
      <c r="DJ5" s="59" t="s">
        <v>44</v>
      </c>
      <c r="DK5" s="59" t="s">
        <v>109</v>
      </c>
      <c r="DL5" s="59" t="s">
        <v>98</v>
      </c>
      <c r="DM5" s="59" t="s">
        <v>99</v>
      </c>
      <c r="DN5" s="59" t="s">
        <v>100</v>
      </c>
      <c r="DO5" s="59" t="s">
        <v>101</v>
      </c>
      <c r="DP5" s="59" t="s">
        <v>102</v>
      </c>
      <c r="DQ5" s="59" t="s">
        <v>103</v>
      </c>
      <c r="DR5" s="59" t="s">
        <v>104</v>
      </c>
      <c r="DS5" s="59" t="s">
        <v>105</v>
      </c>
      <c r="DT5" s="59" t="s">
        <v>106</v>
      </c>
      <c r="DU5" s="59" t="s">
        <v>107</v>
      </c>
    </row>
    <row r="6" spans="1:125" s="66" customFormat="1">
      <c r="A6" s="49" t="s">
        <v>116</v>
      </c>
      <c r="B6" s="60">
        <f>B8</f>
        <v>2017</v>
      </c>
      <c r="C6" s="60">
        <f t="shared" ref="C6:X6" si="1">C8</f>
        <v>22039</v>
      </c>
      <c r="D6" s="60">
        <f t="shared" si="1"/>
        <v>47</v>
      </c>
      <c r="E6" s="60">
        <f t="shared" si="1"/>
        <v>14</v>
      </c>
      <c r="F6" s="60">
        <f t="shared" si="1"/>
        <v>0</v>
      </c>
      <c r="G6" s="60">
        <f t="shared" si="1"/>
        <v>2</v>
      </c>
      <c r="H6" s="60" t="str">
        <f>SUBSTITUTE(H8,"　","")</f>
        <v>青森県八戸市</v>
      </c>
      <c r="I6" s="60" t="str">
        <f t="shared" si="1"/>
        <v>八戸市別館前駐車場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20</v>
      </c>
      <c r="S6" s="62" t="str">
        <f t="shared" si="1"/>
        <v>商業施設</v>
      </c>
      <c r="T6" s="62" t="str">
        <f t="shared" si="1"/>
        <v>無</v>
      </c>
      <c r="U6" s="63">
        <f t="shared" si="1"/>
        <v>2633</v>
      </c>
      <c r="V6" s="63">
        <f t="shared" si="1"/>
        <v>89</v>
      </c>
      <c r="W6" s="63">
        <f t="shared" si="1"/>
        <v>160</v>
      </c>
      <c r="X6" s="62" t="str">
        <f t="shared" si="1"/>
        <v>代行制</v>
      </c>
      <c r="Y6" s="64">
        <f>IF(Y8="-",NA(),Y8)</f>
        <v>373.8</v>
      </c>
      <c r="Z6" s="64">
        <f t="shared" ref="Z6:AH6" si="2">IF(Z8="-",NA(),Z8)</f>
        <v>301.10000000000002</v>
      </c>
      <c r="AA6" s="64">
        <f t="shared" si="2"/>
        <v>209.3</v>
      </c>
      <c r="AB6" s="64">
        <f t="shared" si="2"/>
        <v>207.7</v>
      </c>
      <c r="AC6" s="64">
        <f t="shared" si="2"/>
        <v>216.4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81</v>
      </c>
      <c r="BG6" s="64">
        <f t="shared" ref="BG6:BO6" si="5">IF(BG8="-",NA(),BG8)</f>
        <v>74.900000000000006</v>
      </c>
      <c r="BH6" s="64">
        <f t="shared" si="5"/>
        <v>58.1</v>
      </c>
      <c r="BI6" s="64">
        <f t="shared" si="5"/>
        <v>58.2</v>
      </c>
      <c r="BJ6" s="64">
        <f t="shared" si="5"/>
        <v>58.4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26332</v>
      </c>
      <c r="BR6" s="65">
        <f t="shared" ref="BR6:BZ6" si="6">IF(BR8="-",NA(),BR8)</f>
        <v>24607</v>
      </c>
      <c r="BS6" s="65">
        <f t="shared" si="6"/>
        <v>27078</v>
      </c>
      <c r="BT6" s="65">
        <f t="shared" si="6"/>
        <v>28673</v>
      </c>
      <c r="BU6" s="65">
        <f t="shared" si="6"/>
        <v>29894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f t="shared" ref="CM6:CN6" si="7">CM8</f>
        <v>85628</v>
      </c>
      <c r="CN6" s="63">
        <f t="shared" si="7"/>
        <v>0</v>
      </c>
      <c r="CO6" s="64"/>
      <c r="CP6" s="64"/>
      <c r="CQ6" s="64"/>
      <c r="CR6" s="64"/>
      <c r="CS6" s="64"/>
      <c r="CT6" s="64"/>
      <c r="CU6" s="64"/>
      <c r="CV6" s="64"/>
      <c r="CW6" s="64"/>
      <c r="CX6" s="64"/>
      <c r="CY6" s="61" t="s">
        <v>117</v>
      </c>
      <c r="CZ6" s="64">
        <f>IF(CZ8="-",NA(),CZ8)</f>
        <v>34</v>
      </c>
      <c r="DA6" s="64">
        <f t="shared" ref="DA6:DI6" si="8">IF(DA8="-",NA(),DA8)</f>
        <v>27</v>
      </c>
      <c r="DB6" s="64">
        <f t="shared" si="8"/>
        <v>14.4</v>
      </c>
      <c r="DC6" s="64">
        <f t="shared" si="8"/>
        <v>9</v>
      </c>
      <c r="DD6" s="64">
        <f t="shared" si="8"/>
        <v>4.5999999999999996</v>
      </c>
      <c r="DE6" s="64">
        <f t="shared" si="8"/>
        <v>84.4</v>
      </c>
      <c r="DF6" s="64">
        <f t="shared" si="8"/>
        <v>78.400000000000006</v>
      </c>
      <c r="DG6" s="64">
        <f t="shared" si="8"/>
        <v>70.5</v>
      </c>
      <c r="DH6" s="64">
        <f t="shared" si="8"/>
        <v>59.2</v>
      </c>
      <c r="DI6" s="64">
        <f t="shared" si="8"/>
        <v>62.4</v>
      </c>
      <c r="DJ6" s="61" t="str">
        <f>IF(DJ8="-","",IF(DJ8="-","【-】","【"&amp;SUBSTITUTE(TEXT(DJ8,"#,##0.0"),"-","△")&amp;"】"))</f>
        <v>【120.3】</v>
      </c>
      <c r="DK6" s="64">
        <f>IF(DK8="-",NA(),DK8)</f>
        <v>963.3</v>
      </c>
      <c r="DL6" s="64">
        <f t="shared" ref="DL6:DT6" si="9">IF(DL8="-",NA(),DL8)</f>
        <v>965.3</v>
      </c>
      <c r="DM6" s="64">
        <f t="shared" si="9"/>
        <v>880.3</v>
      </c>
      <c r="DN6" s="64">
        <f t="shared" si="9"/>
        <v>959.2</v>
      </c>
      <c r="DO6" s="64">
        <f t="shared" si="9"/>
        <v>820.2</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118</v>
      </c>
      <c r="B7" s="60">
        <f t="shared" ref="B7:X7" si="10">B8</f>
        <v>2017</v>
      </c>
      <c r="C7" s="60">
        <f t="shared" si="10"/>
        <v>22039</v>
      </c>
      <c r="D7" s="60">
        <f t="shared" si="10"/>
        <v>47</v>
      </c>
      <c r="E7" s="60">
        <f t="shared" si="10"/>
        <v>14</v>
      </c>
      <c r="F7" s="60">
        <f t="shared" si="10"/>
        <v>0</v>
      </c>
      <c r="G7" s="60">
        <f t="shared" si="10"/>
        <v>2</v>
      </c>
      <c r="H7" s="60" t="str">
        <f t="shared" si="10"/>
        <v>青森県　八戸市</v>
      </c>
      <c r="I7" s="60" t="str">
        <f t="shared" si="10"/>
        <v>八戸市別館前駐車場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20</v>
      </c>
      <c r="S7" s="62" t="str">
        <f t="shared" si="10"/>
        <v>商業施設</v>
      </c>
      <c r="T7" s="62" t="str">
        <f t="shared" si="10"/>
        <v>無</v>
      </c>
      <c r="U7" s="63">
        <f t="shared" si="10"/>
        <v>2633</v>
      </c>
      <c r="V7" s="63">
        <f t="shared" si="10"/>
        <v>89</v>
      </c>
      <c r="W7" s="63">
        <f t="shared" si="10"/>
        <v>160</v>
      </c>
      <c r="X7" s="62" t="str">
        <f t="shared" si="10"/>
        <v>代行制</v>
      </c>
      <c r="Y7" s="64">
        <f>Y8</f>
        <v>373.8</v>
      </c>
      <c r="Z7" s="64">
        <f t="shared" ref="Z7:AH7" si="11">Z8</f>
        <v>301.10000000000002</v>
      </c>
      <c r="AA7" s="64">
        <f t="shared" si="11"/>
        <v>209.3</v>
      </c>
      <c r="AB7" s="64">
        <f t="shared" si="11"/>
        <v>207.7</v>
      </c>
      <c r="AC7" s="64">
        <f t="shared" si="11"/>
        <v>216.4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81</v>
      </c>
      <c r="BG7" s="64">
        <f t="shared" ref="BG7:BO7" si="14">BG8</f>
        <v>74.900000000000006</v>
      </c>
      <c r="BH7" s="64">
        <f t="shared" si="14"/>
        <v>58.1</v>
      </c>
      <c r="BI7" s="64">
        <f t="shared" si="14"/>
        <v>58.2</v>
      </c>
      <c r="BJ7" s="64">
        <f t="shared" si="14"/>
        <v>58.4</v>
      </c>
      <c r="BK7" s="64">
        <f t="shared" si="14"/>
        <v>37.6</v>
      </c>
      <c r="BL7" s="64">
        <f t="shared" si="14"/>
        <v>40.700000000000003</v>
      </c>
      <c r="BM7" s="64">
        <f t="shared" si="14"/>
        <v>38.200000000000003</v>
      </c>
      <c r="BN7" s="64">
        <f t="shared" si="14"/>
        <v>34.6</v>
      </c>
      <c r="BO7" s="64">
        <f t="shared" si="14"/>
        <v>37.6</v>
      </c>
      <c r="BP7" s="61"/>
      <c r="BQ7" s="65">
        <f>BQ8</f>
        <v>26332</v>
      </c>
      <c r="BR7" s="65">
        <f t="shared" ref="BR7:BZ7" si="15">BR8</f>
        <v>24607</v>
      </c>
      <c r="BS7" s="65">
        <f t="shared" si="15"/>
        <v>27078</v>
      </c>
      <c r="BT7" s="65">
        <f t="shared" si="15"/>
        <v>28673</v>
      </c>
      <c r="BU7" s="65">
        <f t="shared" si="15"/>
        <v>29894</v>
      </c>
      <c r="BV7" s="65">
        <f t="shared" si="15"/>
        <v>6777</v>
      </c>
      <c r="BW7" s="65">
        <f t="shared" si="15"/>
        <v>7496</v>
      </c>
      <c r="BX7" s="65">
        <f t="shared" si="15"/>
        <v>6967</v>
      </c>
      <c r="BY7" s="65">
        <f t="shared" si="15"/>
        <v>7138</v>
      </c>
      <c r="BZ7" s="65">
        <f t="shared" si="15"/>
        <v>8131</v>
      </c>
      <c r="CA7" s="63"/>
      <c r="CB7" s="64" t="s">
        <v>119</v>
      </c>
      <c r="CC7" s="64" t="s">
        <v>119</v>
      </c>
      <c r="CD7" s="64" t="s">
        <v>119</v>
      </c>
      <c r="CE7" s="64" t="s">
        <v>119</v>
      </c>
      <c r="CF7" s="64" t="s">
        <v>119</v>
      </c>
      <c r="CG7" s="64" t="s">
        <v>119</v>
      </c>
      <c r="CH7" s="64" t="s">
        <v>119</v>
      </c>
      <c r="CI7" s="64" t="s">
        <v>119</v>
      </c>
      <c r="CJ7" s="64" t="s">
        <v>119</v>
      </c>
      <c r="CK7" s="64" t="s">
        <v>117</v>
      </c>
      <c r="CL7" s="61"/>
      <c r="CM7" s="63">
        <f>CM8</f>
        <v>85628</v>
      </c>
      <c r="CN7" s="63">
        <f>CN8</f>
        <v>0</v>
      </c>
      <c r="CO7" s="64" t="s">
        <v>119</v>
      </c>
      <c r="CP7" s="64" t="s">
        <v>119</v>
      </c>
      <c r="CQ7" s="64" t="s">
        <v>119</v>
      </c>
      <c r="CR7" s="64" t="s">
        <v>119</v>
      </c>
      <c r="CS7" s="64" t="s">
        <v>119</v>
      </c>
      <c r="CT7" s="64" t="s">
        <v>119</v>
      </c>
      <c r="CU7" s="64" t="s">
        <v>119</v>
      </c>
      <c r="CV7" s="64" t="s">
        <v>119</v>
      </c>
      <c r="CW7" s="64" t="s">
        <v>119</v>
      </c>
      <c r="CX7" s="64" t="s">
        <v>117</v>
      </c>
      <c r="CY7" s="61"/>
      <c r="CZ7" s="64">
        <f>CZ8</f>
        <v>34</v>
      </c>
      <c r="DA7" s="64">
        <f t="shared" ref="DA7:DI7" si="16">DA8</f>
        <v>27</v>
      </c>
      <c r="DB7" s="64">
        <f t="shared" si="16"/>
        <v>14.4</v>
      </c>
      <c r="DC7" s="64">
        <f t="shared" si="16"/>
        <v>9</v>
      </c>
      <c r="DD7" s="64">
        <f t="shared" si="16"/>
        <v>4.5999999999999996</v>
      </c>
      <c r="DE7" s="64">
        <f t="shared" si="16"/>
        <v>84.4</v>
      </c>
      <c r="DF7" s="64">
        <f t="shared" si="16"/>
        <v>78.400000000000006</v>
      </c>
      <c r="DG7" s="64">
        <f t="shared" si="16"/>
        <v>70.5</v>
      </c>
      <c r="DH7" s="64">
        <f t="shared" si="16"/>
        <v>59.2</v>
      </c>
      <c r="DI7" s="64">
        <f t="shared" si="16"/>
        <v>62.4</v>
      </c>
      <c r="DJ7" s="61"/>
      <c r="DK7" s="64">
        <f>DK8</f>
        <v>963.3</v>
      </c>
      <c r="DL7" s="64">
        <f t="shared" ref="DL7:DT7" si="17">DL8</f>
        <v>965.3</v>
      </c>
      <c r="DM7" s="64">
        <f t="shared" si="17"/>
        <v>880.3</v>
      </c>
      <c r="DN7" s="64">
        <f t="shared" si="17"/>
        <v>959.2</v>
      </c>
      <c r="DO7" s="64">
        <f t="shared" si="17"/>
        <v>820.2</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22039</v>
      </c>
      <c r="D8" s="67">
        <v>47</v>
      </c>
      <c r="E8" s="67">
        <v>14</v>
      </c>
      <c r="F8" s="67">
        <v>0</v>
      </c>
      <c r="G8" s="67">
        <v>2</v>
      </c>
      <c r="H8" s="67" t="s">
        <v>120</v>
      </c>
      <c r="I8" s="67" t="s">
        <v>121</v>
      </c>
      <c r="J8" s="67" t="s">
        <v>122</v>
      </c>
      <c r="K8" s="67" t="s">
        <v>123</v>
      </c>
      <c r="L8" s="67" t="s">
        <v>124</v>
      </c>
      <c r="M8" s="67" t="s">
        <v>125</v>
      </c>
      <c r="N8" s="67" t="s">
        <v>126</v>
      </c>
      <c r="O8" s="68" t="s">
        <v>127</v>
      </c>
      <c r="P8" s="69" t="s">
        <v>128</v>
      </c>
      <c r="Q8" s="69" t="s">
        <v>129</v>
      </c>
      <c r="R8" s="70">
        <v>20</v>
      </c>
      <c r="S8" s="69" t="s">
        <v>130</v>
      </c>
      <c r="T8" s="69" t="s">
        <v>131</v>
      </c>
      <c r="U8" s="70">
        <v>2633</v>
      </c>
      <c r="V8" s="70">
        <v>89</v>
      </c>
      <c r="W8" s="70">
        <v>160</v>
      </c>
      <c r="X8" s="69" t="s">
        <v>132</v>
      </c>
      <c r="Y8" s="71">
        <v>373.8</v>
      </c>
      <c r="Z8" s="71">
        <v>301.10000000000002</v>
      </c>
      <c r="AA8" s="71">
        <v>209.3</v>
      </c>
      <c r="AB8" s="71">
        <v>207.7</v>
      </c>
      <c r="AC8" s="71">
        <v>216.4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81</v>
      </c>
      <c r="BG8" s="71">
        <v>74.900000000000006</v>
      </c>
      <c r="BH8" s="71">
        <v>58.1</v>
      </c>
      <c r="BI8" s="71">
        <v>58.2</v>
      </c>
      <c r="BJ8" s="71">
        <v>58.4</v>
      </c>
      <c r="BK8" s="71">
        <v>37.6</v>
      </c>
      <c r="BL8" s="71">
        <v>40.700000000000003</v>
      </c>
      <c r="BM8" s="71">
        <v>38.200000000000003</v>
      </c>
      <c r="BN8" s="71">
        <v>34.6</v>
      </c>
      <c r="BO8" s="71">
        <v>37.6</v>
      </c>
      <c r="BP8" s="68">
        <v>26.4</v>
      </c>
      <c r="BQ8" s="72">
        <v>26332</v>
      </c>
      <c r="BR8" s="72">
        <v>24607</v>
      </c>
      <c r="BS8" s="72">
        <v>27078</v>
      </c>
      <c r="BT8" s="73">
        <v>28673</v>
      </c>
      <c r="BU8" s="73">
        <v>29894</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85628</v>
      </c>
      <c r="CN8" s="70">
        <v>0</v>
      </c>
      <c r="CO8" s="71" t="s">
        <v>124</v>
      </c>
      <c r="CP8" s="71" t="s">
        <v>124</v>
      </c>
      <c r="CQ8" s="71" t="s">
        <v>124</v>
      </c>
      <c r="CR8" s="71" t="s">
        <v>124</v>
      </c>
      <c r="CS8" s="71" t="s">
        <v>124</v>
      </c>
      <c r="CT8" s="71" t="s">
        <v>124</v>
      </c>
      <c r="CU8" s="71" t="s">
        <v>124</v>
      </c>
      <c r="CV8" s="71" t="s">
        <v>124</v>
      </c>
      <c r="CW8" s="71" t="s">
        <v>124</v>
      </c>
      <c r="CX8" s="71" t="s">
        <v>124</v>
      </c>
      <c r="CY8" s="68" t="s">
        <v>124</v>
      </c>
      <c r="CZ8" s="71">
        <v>34</v>
      </c>
      <c r="DA8" s="71">
        <v>27</v>
      </c>
      <c r="DB8" s="71">
        <v>14.4</v>
      </c>
      <c r="DC8" s="71">
        <v>9</v>
      </c>
      <c r="DD8" s="71">
        <v>4.5999999999999996</v>
      </c>
      <c r="DE8" s="71">
        <v>84.4</v>
      </c>
      <c r="DF8" s="71">
        <v>78.400000000000006</v>
      </c>
      <c r="DG8" s="71">
        <v>70.5</v>
      </c>
      <c r="DH8" s="71">
        <v>59.2</v>
      </c>
      <c r="DI8" s="71">
        <v>62.4</v>
      </c>
      <c r="DJ8" s="68">
        <v>120.3</v>
      </c>
      <c r="DK8" s="71">
        <v>963.3</v>
      </c>
      <c r="DL8" s="71">
        <v>965.3</v>
      </c>
      <c r="DM8" s="71">
        <v>880.3</v>
      </c>
      <c r="DN8" s="71">
        <v>959.2</v>
      </c>
      <c r="DO8" s="71">
        <v>820.2</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八戸市</cp:lastModifiedBy>
  <cp:lastPrinted>2019-01-31T06:15:25Z</cp:lastPrinted>
  <dcterms:created xsi:type="dcterms:W3CDTF">2018-12-07T10:27:19Z</dcterms:created>
  <dcterms:modified xsi:type="dcterms:W3CDTF">2019-01-31T06:20:59Z</dcterms:modified>
  <cp:category/>
</cp:coreProperties>
</file>