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5600dn\nas\水道課\02 下水\H29経営比較分析\"/>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<sst xmlns="http://schemas.openxmlformats.org/spreadsheetml/2006/main" count="240" uniqueCount="126">
  <si>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</si>
  <si>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</si>
  <si>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</si>
  <si>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</si>
  <si>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</si>
  <si>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</si>
  <si>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</si>
  <si>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</si>
  <si>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</si>
  <si>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</si>
  <si>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</si>
  <si>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</si>
  <si>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</si>
  <si>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</si>
  <si>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</si>
  <si>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</si>
  <si>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</si>
  <si>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</si>
  <si>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</si>
  <si>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</si>
  <si>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</si>
  <si>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</si>
  <si>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</si>
  <si>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</si>
  <si>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</si>
  <si>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</si>
  <si>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</si>
  <si>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</si>
  <si>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</si>
  <si>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</si>
  <si>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</si>
  <si>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</si>
  <si>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</si>
  <si>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</si>
  <si>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</si>
  <si>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</si>
  <si>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</si>
  <si>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</si>
  <si>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</si>
  <si>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</si>
  <si>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</si>
  <si>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</si>
  <si>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</si>
  <si>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</si>
  <si>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</si>
  <si>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</si>
  <si>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</si>
  <si>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</si>
  <si>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</si>
  <si>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</si>
  <si>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</si>
  <si>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</si>
  <si>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</si>
  <si>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</si>
  <si>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</si>
  <si>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</si>
  <si>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</si>
  <si>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</si>
  <si>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</si>
  <si>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</si>
  <si>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</si>
  <si>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</si>
  <si>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</si>
  <si>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</si>
  <si>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</si>
  <si>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</si>
  <si>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</si>
  <si>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</si>
  <si>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</si>
  <si>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</si>
  <si>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</si>
  <si>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</si>
  <si>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</si>
  <si>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</si>
  <si>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</si>
  <si>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</si>
  <si>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</si>
  <si>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</si>
  <si>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</si>
  <si>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</si>
  <si>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</si>
  <si>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</si>
  <si>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</si>
  <si>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</si>
  <si>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</si>
  <si>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</si>
  <si>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</si>
  <si>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</si>
  <si>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</si>
  <si>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</si>
  <si>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</si>
  <si>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</si>
  <si>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</si>
  <si>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</si>
  <si>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</si>
  <si>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</si>
  <si>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</si>
  <si>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</si>
  <si>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</si>
  <si>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</si>
  <si>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</si>
  <si>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</si>
  <si>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</si>
  <si>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</si>
  <si>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</si>
  <si>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</si>
  <si>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</si>
  <si>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</si>
  <si>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</si>
  <si>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</si>
  <si>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鰺ケ沢町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</si>
  <si>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</si>
  <si>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</si>
  <si>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</si>
  <si>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</si>
  <si>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</si>
  <si>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</si>
  <si>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</si>
  <si>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</si>
  <si>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</si>
  <si>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</si>
  <si>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</si>
  <si>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一般会計繰入金及び平準化債の収入による経営であることから、積極的な加入促進PR活動による使用料の確保、更なる経費節減等に努め、一般会計基準外繰入金の軽減を図るよう取り組む必要がある。</t>
    <phoneticPr fontId="7"/>
  </si>
  <si>
    <t>非設置</t>
    <rPh sb="0" eb="1">
      <t>ヒ</t>
    </rPh>
    <rPh sb="1" eb="3">
      <t>セッチ</t>
    </rPh>
    <phoneticPr fontId="4"/>
  </si>
  <si>
    <t xml:space="preserve">　収益的収支比率、経費回収率や水洗化率が100％を下回っており、特別会計の財源不足分として資本費平準化債及び一般会計繰入金を財源としている状況である。
　事業の初期投資額が高額であったため、企業債の元利償還額が高額となっていることに加え、水洗化が思うように伸びていないこと、それに伴い料金収入、有収水量が伸びないことが原因で、各経営比較分析表として現れている。
　今後、下水道の目的、役割、必要性等について、啓蒙活動しながら事業を進める必要がある。
</t>
    <phoneticPr fontId="7"/>
  </si>
  <si>
    <t>　管渠施設については、敷設経過年数が古い箇所で21年と法定耐用年数に達したものはない。　
　処理施設の機械電気設備において耐用年数を超えているものがあり、現在は故障時において修繕、交換等を実施している。供用開始から14年経過しているため計画的な更新作業に着手しなければならない時期と思わ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</si>
</sst>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54-4F99-820B-9E35D03A6C91}"/>
            </c:ext>
          </c:extLst>
        </c:ser>
        <c:dLbls>
          <c:showLegendKey val="0"/>
          <c:showVal val="0"/>
          <c:showCatName val="0"/>
          <c:showSerName val="0"/>
          <c:showPercent val="0"/>
          <c:showBubbleSize val="0"/>
        </c:dLbls>
        <c:gapWidth val="150"/>
        <c:axId val="100251904"/>
        <c:axId val="118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0.18</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FF54-4F99-820B-9E35D03A6C91}"/>
            </c:ext>
          </c:extLst>
        </c:ser>
        <c:dLbls>
          <c:showLegendKey val="0"/>
          <c:showVal val="0"/>
          <c:showCatName val="0"/>
          <c:showSerName val="0"/>
          <c:showPercent val="0"/>
          <c:showBubbleSize val="0"/>
        </c:dLbls>
        <c:marker val="1"/>
        <c:smooth val="0"/>
        <c:axId val="100251904"/>
        <c:axId val="118833536"/>
      </c:lineChart>
      <c:dateAx>
        <c:axId val="100251904"/>
        <c:scaling>
          <c:orientation val="minMax"/>
        </c:scaling>
        <c:delete val="1"/>
        <c:axPos val="b"/>
        <c:numFmt formatCode="ge" sourceLinked="1"/>
        <c:majorTickMark val="none"/>
        <c:minorTickMark val="none"/>
        <c:tickLblPos val="none"/>
        <c:crossAx val="118833536"/>
        <c:crosses val="autoZero"/>
        <c:auto val="1"/>
        <c:lblOffset val="100"/>
        <c:baseTimeUnit val="years"/>
      </c:dateAx>
      <c:valAx>
        <c:axId val="118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76.98</c:v>
                </c:pt>
                <c:pt idx="1">
                  <c:v>83.51</c:v>
                </c:pt>
                <c:pt idx="2">
                  <c:v>69.41</c:v>
                </c:pt>
                <c:pt idx="3">
                  <c:v>68.66</c:v>
                </c:pt>
                <c:pt idx="4">
                  <c:v>69.36</c:v>
                </c:pt>
              </c:numCache>
            </c:numRef>
          </c:val>
          <c:extLst>
            <c:ext xmlns:c16="http://schemas.microsoft.com/office/drawing/2014/chart" uri="{C3380CC4-5D6E-409C-BE32-E72D297353CC}">
              <c16:uniqueId val="{00000000-8F8B-4F97-BA26-162D097585DF}"/>
            </c:ext>
          </c:extLst>
        </c:ser>
        <c:dLbls>
          <c:showLegendKey val="0"/>
          <c:showVal val="0"/>
          <c:showCatName val="0"/>
          <c:showSerName val="0"/>
          <c:showPercent val="0"/>
          <c:showBubbleSize val="0"/>
        </c:dLbls>
        <c:gapWidth val="150"/>
        <c:axId val="100259712"/>
        <c:axId val="1003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B-4F97-BA26-162D097585DF}"/>
            </c:ext>
          </c:extLst>
        </c:ser>
        <c:dLbls>
          <c:showLegendKey val="0"/>
          <c:showVal val="0"/>
          <c:showCatName val="0"/>
          <c:showSerName val="0"/>
          <c:showPercent val="0"/>
          <c:showBubbleSize val="0"/>
        </c:dLbls>
        <c:marker val="1"/>
        <c:smooth val="0"/>
        <c:axId val="100259712"/>
        <c:axId val="100331520"/>
      </c:lineChart>
      <c:dateAx>
        <c:axId val="100259712"/>
        <c:scaling>
          <c:orientation val="minMax"/>
        </c:scaling>
        <c:delete val="1"/>
        <c:axPos val="b"/>
        <c:numFmt formatCode="ge" sourceLinked="1"/>
        <c:majorTickMark val="none"/>
        <c:minorTickMark val="none"/>
        <c:tickLblPos val="none"/>
        <c:crossAx val="100331520"/>
        <c:crosses val="autoZero"/>
        <c:auto val="1"/>
        <c:lblOffset val="100"/>
        <c:baseTimeUnit val="years"/>
      </c:dateAx>
      <c:valAx>
        <c:axId val="1003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8-49D4-83AB-635BF33D67D0}"/>
            </c:ext>
          </c:extLst>
        </c:ser>
        <c:dLbls>
          <c:showLegendKey val="0"/>
          <c:showVal val="0"/>
          <c:showCatName val="0"/>
          <c:showSerName val="0"/>
          <c:showPercent val="0"/>
          <c:showBubbleSize val="0"/>
        </c:dLbls>
        <c:gapWidth val="150"/>
        <c:axId val="118339072"/>
        <c:axId val="118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8-49D4-83AB-635BF33D67D0}"/>
            </c:ext>
          </c:extLst>
        </c:ser>
        <c:dLbls>
          <c:showLegendKey val="0"/>
          <c:showVal val="0"/>
          <c:showCatName val="0"/>
          <c:showSerName val="0"/>
          <c:showPercent val="0"/>
          <c:showBubbleSize val="0"/>
        </c:dLbls>
        <c:marker val="1"/>
        <c:smooth val="0"/>
        <c:axId val="118339072"/>
        <c:axId val="118340992"/>
      </c:lineChart>
      <c:dateAx>
        <c:axId val="118339072"/>
        <c:scaling>
          <c:orientation val="minMax"/>
        </c:scaling>
        <c:delete val="1"/>
        <c:axPos val="b"/>
        <c:numFmt formatCode="ge" sourceLinked="1"/>
        <c:majorTickMark val="none"/>
        <c:minorTickMark val="none"/>
        <c:tickLblPos val="none"/>
        <c:crossAx val="118340992"/>
        <c:crosses val="autoZero"/>
        <c:auto val="1"/>
        <c:lblOffset val="100"/>
        <c:baseTimeUnit val="years"/>
      </c:dateAx>
      <c:valAx>
        <c:axId val="118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3-48F5-8C11-C33FBFAD1825}"/>
            </c:ext>
          </c:extLst>
        </c:ser>
        <c:dLbls>
          <c:showLegendKey val="0"/>
          <c:showVal val="0"/>
          <c:showCatName val="0"/>
          <c:showSerName val="0"/>
          <c:showPercent val="0"/>
          <c:showBubbleSize val="0"/>
        </c:dLbls>
        <c:gapWidth val="150"/>
        <c:axId val="118850688"/>
        <c:axId val="118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3-48F5-8C11-C33FBFAD1825}"/>
            </c:ext>
          </c:extLst>
        </c:ser>
        <c:dLbls>
          <c:showLegendKey val="0"/>
          <c:showVal val="0"/>
          <c:showCatName val="0"/>
          <c:showSerName val="0"/>
          <c:showPercent val="0"/>
          <c:showBubbleSize val="0"/>
        </c:dLbls>
        <c:marker val="1"/>
        <c:smooth val="0"/>
        <c:axId val="118850688"/>
        <c:axId val="118852608"/>
      </c:lineChart>
      <c:dateAx>
        <c:axId val="118850688"/>
        <c:scaling>
          <c:orientation val="minMax"/>
        </c:scaling>
        <c:delete val="1"/>
        <c:axPos val="b"/>
        <c:numFmt formatCode="ge" sourceLinked="1"/>
        <c:majorTickMark val="none"/>
        <c:minorTickMark val="none"/>
        <c:tickLblPos val="none"/>
        <c:crossAx val="118852608"/>
        <c:crosses val="autoZero"/>
        <c:auto val="1"/>
        <c:lblOffset val="100"/>
        <c:baseTimeUnit val="years"/>
      </c:dateAx>
      <c:valAx>
        <c:axId val="118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6-4204-9F19-CDAEBA45C441}"/>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6-4204-9F19-CDAEBA45C441}"/>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66-42D6-995E-40BFAFDB2674}"/>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66-42D6-995E-40BFAFDB2674}"/>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8081.46</c:v>
                </c:pt>
                <c:pt idx="4" formatCode="#,##0.00;&quot;△&quot;#,##0.00;&quot;-&quot;">
                  <c:v>1366.23</c:v>
                </c:pt>
              </c:numCache>
            </c:numRef>
          </c:val>
          <c:extLst>
            <c:ext xmlns:c16="http://schemas.microsoft.com/office/drawing/2014/chart" uri="{C3380CC4-5D6E-409C-BE32-E72D297353CC}">
              <c16:uniqueId val="{00000000-BAAD-4D28-B329-C842E18A1669}"/>
            </c:ext>
          </c:extLst>
        </c:ser>
        <c:dLbls>
          <c:showLegendKey val="0"/>
          <c:showVal val="0"/>
          <c:showCatName val="0"/>
          <c:showSerName val="0"/>
          <c:showPercent val="0"/>
          <c:showBubbleSize val="0"/>
        </c:dLbls>
        <c:gapWidth val="150"/>
        <c:axId val="119210368"/>
        <c:axId val="119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1826.49</c:v>
                </c:pt>
                <c:pt idx="2">
                  <c:v>1696.96</c:v>
                </c:pt>
                <c:pt idx="3">
                  <c:v>1824.34</c:v>
                </c:pt>
                <c:pt idx="4">
                  <c:v>1604.64</c:v>
                </c:pt>
              </c:numCache>
            </c:numRef>
          </c:val>
          <c:smooth val="0"/>
          <c:extLst>
            <c:ext xmlns:c16="http://schemas.microsoft.com/office/drawing/2014/chart" uri="{C3380CC4-5D6E-409C-BE32-E72D297353CC}">
              <c16:uniqueId val="{00000001-BAAD-4D28-B329-C842E18A1669}"/>
            </c:ext>
          </c:extLst>
        </c:ser>
        <c:dLbls>
          <c:showLegendKey val="0"/>
          <c:showVal val="0"/>
          <c:showCatName val="0"/>
          <c:showSerName val="0"/>
          <c:showPercent val="0"/>
          <c:showBubbleSize val="0"/>
        </c:dLbls>
        <c:marker val="1"/>
        <c:smooth val="0"/>
        <c:axId val="119210368"/>
        <c:axId val="119212288"/>
      </c:lineChart>
      <c:dateAx>
        <c:axId val="119210368"/>
        <c:scaling>
          <c:orientation val="minMax"/>
        </c:scaling>
        <c:delete val="1"/>
        <c:axPos val="b"/>
        <c:numFmt formatCode="ge" sourceLinked="1"/>
        <c:majorTickMark val="none"/>
        <c:minorTickMark val="none"/>
        <c:tickLblPos val="none"/>
        <c:crossAx val="119212288"/>
        <c:crosses val="autoZero"/>
        <c:auto val="1"/>
        <c:lblOffset val="100"/>
        <c:baseTimeUnit val="years"/>
      </c:dateAx>
      <c:valAx>
        <c:axId val="119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20.170000000000002</c:v>
                </c:pt>
                <c:pt idx="1">
                  <c:v>15.34</c:v>
                </c:pt>
                <c:pt idx="2">
                  <c:v>16.53</c:v>
                </c:pt>
                <c:pt idx="3">
                  <c:v>16.38</c:v>
                </c:pt>
                <c:pt idx="4">
                  <c:v>17.809999999999999</c:v>
                </c:pt>
              </c:numCache>
            </c:numRef>
          </c:val>
          <c:extLst>
            <c:ext xmlns:c16="http://schemas.microsoft.com/office/drawing/2014/chart" uri="{C3380CC4-5D6E-409C-BE32-E72D297353CC}">
              <c16:uniqueId val="{00000000-3D6E-4349-8827-333A1E38E72E}"/>
            </c:ext>
          </c:extLst>
        </c:ser>
        <c:dLbls>
          <c:showLegendKey val="0"/>
          <c:showVal val="0"/>
          <c:showCatName val="0"/>
          <c:showSerName val="0"/>
          <c:showPercent val="0"/>
          <c:showBubbleSize val="0"/>
        </c:dLbls>
        <c:gapWidth val="150"/>
        <c:axId val="119263232"/>
        <c:axId val="1192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48</c:v>
                </c:pt>
                <c:pt idx="2">
                  <c:v>47.23</c:v>
                </c:pt>
                <c:pt idx="3">
                  <c:v>54.16</c:v>
                </c:pt>
                <c:pt idx="4">
                  <c:v>60.01</c:v>
                </c:pt>
              </c:numCache>
            </c:numRef>
          </c:val>
          <c:smooth val="0"/>
          <c:extLst>
            <c:ext xmlns:c16="http://schemas.microsoft.com/office/drawing/2014/chart" uri="{C3380CC4-5D6E-409C-BE32-E72D297353CC}">
              <c16:uniqueId val="{00000001-3D6E-4349-8827-333A1E38E72E}"/>
            </c:ext>
          </c:extLst>
        </c:ser>
        <c:dLbls>
          <c:showLegendKey val="0"/>
          <c:showVal val="0"/>
          <c:showCatName val="0"/>
          <c:showSerName val="0"/>
          <c:showPercent val="0"/>
          <c:showBubbleSize val="0"/>
        </c:dLbls>
        <c:marker val="1"/>
        <c:smooth val="0"/>
        <c:axId val="119263232"/>
        <c:axId val="119265152"/>
      </c:lineChart>
      <c:dateAx>
        <c:axId val="119263232"/>
        <c:scaling>
          <c:orientation val="minMax"/>
        </c:scaling>
        <c:delete val="1"/>
        <c:axPos val="b"/>
        <c:numFmt formatCode="ge" sourceLinked="1"/>
        <c:majorTickMark val="none"/>
        <c:minorTickMark val="none"/>
        <c:tickLblPos val="none"/>
        <c:crossAx val="119265152"/>
        <c:crosses val="autoZero"/>
        <c:auto val="1"/>
        <c:lblOffset val="100"/>
        <c:baseTimeUnit val="years"/>
      </c:dateAx>
      <c:valAx>
        <c:axId val="1192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567.38</c:v>
                </c:pt>
                <c:pt idx="1">
                  <c:v>750.85</c:v>
                </c:pt>
                <c:pt idx="2">
                  <c:v>720.21</c:v>
                </c:pt>
                <c:pt idx="3">
                  <c:v>727.89</c:v>
                </c:pt>
                <c:pt idx="4">
                  <c:v>671.98</c:v>
                </c:pt>
              </c:numCache>
            </c:numRef>
          </c:val>
          <c:extLst>
            <c:ext xmlns:c16="http://schemas.microsoft.com/office/drawing/2014/chart" uri="{C3380CC4-5D6E-409C-BE32-E72D297353CC}">
              <c16:uniqueId val="{00000000-F440-4526-8A97-5E0E0ADFF71D}"/>
            </c:ext>
          </c:extLst>
        </c:ser>
        <c:dLbls>
          <c:showLegendKey val="0"/>
          <c:showVal val="0"/>
          <c:showCatName val="0"/>
          <c:showSerName val="0"/>
          <c:showPercent val="0"/>
          <c:showBubbleSize val="0"/>
        </c:dLbls>
        <c:gapWidth val="150"/>
        <c:axId val="127877120"/>
        <c:axId val="1278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334.37</c:v>
                </c:pt>
                <c:pt idx="2">
                  <c:v>351.41</c:v>
                </c:pt>
                <c:pt idx="3">
                  <c:v>307.56</c:v>
                </c:pt>
                <c:pt idx="4">
                  <c:v>277.67</c:v>
                </c:pt>
              </c:numCache>
            </c:numRef>
          </c:val>
          <c:smooth val="0"/>
          <c:extLst>
            <c:ext xmlns:c16="http://schemas.microsoft.com/office/drawing/2014/chart" uri="{C3380CC4-5D6E-409C-BE32-E72D297353CC}">
              <c16:uniqueId val="{00000001-F440-4526-8A97-5E0E0ADFF71D}"/>
            </c:ext>
          </c:extLst>
        </c:ser>
        <c:dLbls>
          <c:showLegendKey val="0"/>
          <c:showVal val="0"/>
          <c:showCatName val="0"/>
          <c:showSerName val="0"/>
          <c:showPercent val="0"/>
          <c:showBubbleSize val="0"/>
        </c:dLbls>
        <c:marker val="1"/>
        <c:smooth val="0"/>
        <c:axId val="127877120"/>
        <c:axId val="127879040"/>
      </c:lineChart>
      <c:dateAx>
        <c:axId val="127877120"/>
        <c:scaling>
          <c:orientation val="minMax"/>
        </c:scaling>
        <c:delete val="1"/>
        <c:axPos val="b"/>
        <c:numFmt formatCode="ge" sourceLinked="1"/>
        <c:majorTickMark val="none"/>
        <c:minorTickMark val="none"/>
        <c:tickLblPos val="none"/>
        <c:crossAx val="127879040"/>
        <c:crosses val="autoZero"/>
        <c:auto val="1"/>
        <c:lblOffset val="100"/>
        <c:baseTimeUnit val="years"/>
      </c:dateAx>
      <c:valAx>
        <c:axId val="127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24.96</c:v>
                </c:pt>
                <c:pt idx="1">
                  <c:v>24.72</c:v>
                </c:pt>
                <c:pt idx="2">
                  <c:v>26.16</c:v>
                </c:pt>
                <c:pt idx="3">
                  <c:v>26.88</c:v>
                </c:pt>
                <c:pt idx="4">
                  <c:v>28.32</c:v>
                </c:pt>
              </c:numCache>
            </c:numRef>
          </c:val>
          <c:extLst>
            <c:ext xmlns:c16="http://schemas.microsoft.com/office/drawing/2014/chart" uri="{C3380CC4-5D6E-409C-BE32-E72D297353CC}">
              <c16:uniqueId val="{00000000-C8E3-4C02-8A26-6F4CFA8F72BD}"/>
            </c:ext>
          </c:extLst>
        </c:ser>
        <c:dLbls>
          <c:showLegendKey val="0"/>
          <c:showVal val="0"/>
          <c:showCatName val="0"/>
          <c:showSerName val="0"/>
          <c:showPercent val="0"/>
          <c:showBubbleSize val="0"/>
        </c:dLbls>
        <c:gapWidth val="150"/>
        <c:axId val="131997056"/>
        <c:axId val="1319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40.71</c:v>
                </c:pt>
                <c:pt idx="2">
                  <c:v>43.53</c:v>
                </c:pt>
                <c:pt idx="3">
                  <c:v>39.869999999999997</c:v>
                </c:pt>
                <c:pt idx="4">
                  <c:v>41.28</c:v>
                </c:pt>
              </c:numCache>
            </c:numRef>
          </c:val>
          <c:smooth val="0"/>
          <c:extLst>
            <c:ext xmlns:c16="http://schemas.microsoft.com/office/drawing/2014/chart" uri="{C3380CC4-5D6E-409C-BE32-E72D297353CC}">
              <c16:uniqueId val="{00000001-C8E3-4C02-8A26-6F4CFA8F72BD}"/>
            </c:ext>
          </c:extLst>
        </c:ser>
        <c:dLbls>
          <c:showLegendKey val="0"/>
          <c:showVal val="0"/>
          <c:showCatName val="0"/>
          <c:showSerName val="0"/>
          <c:showPercent val="0"/>
          <c:showBubbleSize val="0"/>
        </c:dLbls>
        <c:marker val="1"/>
        <c:smooth val="0"/>
        <c:axId val="131997056"/>
        <c:axId val="131999232"/>
      </c:lineChart>
      <c:dateAx>
        <c:axId val="131997056"/>
        <c:scaling>
          <c:orientation val="minMax"/>
        </c:scaling>
        <c:delete val="1"/>
        <c:axPos val="b"/>
        <c:numFmt formatCode="ge" sourceLinked="1"/>
        <c:majorTickMark val="none"/>
        <c:minorTickMark val="none"/>
        <c:tickLblPos val="none"/>
        <c:crossAx val="131999232"/>
        <c:crosses val="autoZero"/>
        <c:auto val="1"/>
        <c:lblOffset val="100"/>
        <c:baseTimeUnit val="years"/>
      </c:dateAx>
      <c:valAx>
        <c:axId val="131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38.81</c:v>
                </c:pt>
                <c:pt idx="1">
                  <c:v>39.25</c:v>
                </c:pt>
                <c:pt idx="2">
                  <c:v>39.36</c:v>
                </c:pt>
                <c:pt idx="3">
                  <c:v>39.590000000000003</c:v>
                </c:pt>
                <c:pt idx="4">
                  <c:v>38.46</c:v>
                </c:pt>
              </c:numCache>
            </c:numRef>
          </c:val>
          <c:extLst>
            <c:ext xmlns:c16="http://schemas.microsoft.com/office/drawing/2014/chart" uri="{C3380CC4-5D6E-409C-BE32-E72D297353CC}">
              <c16:uniqueId val="{00000000-0FC9-49EB-B0DD-528EEBE71C22}"/>
            </c:ext>
          </c:extLst>
        </c:ser>
        <c:dLbls>
          <c:showLegendKey val="0"/>
          <c:showVal val="0"/>
          <c:showCatName val="0"/>
          <c:showSerName val="0"/>
          <c:showPercent val="0"/>
          <c:showBubbleSize val="0"/>
        </c:dLbls>
        <c:gapWidth val="150"/>
        <c:axId val="132037632"/>
        <c:axId val="132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63.45</c:v>
                </c:pt>
                <c:pt idx="2">
                  <c:v>64.14</c:v>
                </c:pt>
                <c:pt idx="3">
                  <c:v>61.37</c:v>
                </c:pt>
                <c:pt idx="4">
                  <c:v>61.3</c:v>
                </c:pt>
              </c:numCache>
            </c:numRef>
          </c:val>
          <c:smooth val="0"/>
          <c:extLst>
            <c:ext xmlns:c16="http://schemas.microsoft.com/office/drawing/2014/chart" uri="{C3380CC4-5D6E-409C-BE32-E72D297353CC}">
              <c16:uniqueId val="{00000001-0FC9-49EB-B0DD-528EEBE71C22}"/>
            </c:ext>
          </c:extLst>
        </c:ser>
        <c:dLbls>
          <c:showLegendKey val="0"/>
          <c:showVal val="0"/>
          <c:showCatName val="0"/>
          <c:showSerName val="0"/>
          <c:showPercent val="0"/>
          <c:showBubbleSize val="0"/>
        </c:dLbls>
        <c:marker val="1"/>
        <c:smooth val="0"/>
        <c:axId val="132037632"/>
        <c:axId val="132043904"/>
      </c:lineChart>
      <c:dateAx>
        <c:axId val="132037632"/>
        <c:scaling>
          <c:orientation val="minMax"/>
        </c:scaling>
        <c:delete val="1"/>
        <c:axPos val="b"/>
        <c:numFmt formatCode="ge" sourceLinked="1"/>
        <c:majorTickMark val="none"/>
        <c:minorTickMark val="none"/>
        <c:tickLblPos val="none"/>
        <c:crossAx val="132043904"/>
        <c:crosses val="autoZero"/>
        <c:auto val="1"/>
        <c:lblOffset val="100"/>
        <c:baseTimeUnit val="years"/>
      </c:dateAx>
      <c:valAx>
        <c:axId val="132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鰺ケ沢町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123</v>
      </c>
      <c r="AE8" s="49"/>
      <c r="AF8" s="49"/>
      <c r="AG8" s="49"/>
      <c r="AH8" s="49"/>
      <c r="AI8" s="49"/>
      <c r="AJ8" s="49"/>
      <c r="AK8" s="4"/>
      <c r="AL8" s="50">
        <f>データ!S6</f>
        <v>10520</v>
      </c>
      <c r="AM8" s="50"/>
      <c r="AN8" s="50"/>
      <c r="AO8" s="50"/>
      <c r="AP8" s="50"/>
      <c r="AQ8" s="50"/>
      <c r="AR8" s="50"/>
      <c r="AS8" s="50"/>
      <c r="AT8" s="45">
        <f>データ!T6</f>
        <v>343.08</v>
      </c>
      <c r="AU8" s="45"/>
      <c r="AV8" s="45"/>
      <c r="AW8" s="45"/>
      <c r="AX8" s="45"/>
      <c r="AY8" s="45"/>
      <c r="AZ8" s="45"/>
      <c r="BA8" s="45"/>
      <c r="BB8" s="45">
        <f>データ!U6</f>
        <v>30.66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25.81</v>
      </c>
      <c r="Q10" s="45"/>
      <c r="R10" s="45"/>
      <c r="S10" s="45"/>
      <c r="T10" s="45"/>
      <c r="U10" s="45"/>
      <c r="V10" s="45"/>
      <c r="W10" s="45">
        <f>データ!Q6</f>
        <v>90.76</v>
      </c>
      <c r="X10" s="45"/>
      <c r="Y10" s="45"/>
      <c r="Z10" s="45"/>
      <c r="AA10" s="45"/>
      <c r="AB10" s="45"/>
      <c r="AC10" s="45"/>
      <c r="AD10" s="50">
        <f>データ!R6</f>
        <v>2254</v>
      </c>
      <c r="AE10" s="50"/>
      <c r="AF10" s="50"/>
      <c r="AG10" s="50"/>
      <c r="AH10" s="50"/>
      <c r="AI10" s="50"/>
      <c r="AJ10" s="50"/>
      <c r="AK10" s="2"/>
      <c r="AL10" s="50">
        <f>データ!V6</f>
        <v>2686</v>
      </c>
      <c r="AM10" s="50"/>
      <c r="AN10" s="50"/>
      <c r="AO10" s="50"/>
      <c r="AP10" s="50"/>
      <c r="AQ10" s="50"/>
      <c r="AR10" s="50"/>
      <c r="AS10" s="50"/>
      <c r="AT10" s="45">
        <f>データ!W6</f>
        <v>1.2</v>
      </c>
      <c r="AU10" s="45"/>
      <c r="AV10" s="45"/>
      <c r="AW10" s="45"/>
      <c r="AX10" s="45"/>
      <c r="AY10" s="45"/>
      <c r="AZ10" s="45"/>
      <c r="BA10" s="45"/>
      <c r="BB10" s="45">
        <f>データ!X6</f>
        <v>2238.33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23213</v>
      </c>
      <c r="D6" s="33">
        <f t="shared" si="3"/>
        <v>47</v>
      </c>
      <c r="E6" s="33">
        <f t="shared" si="3"/>
        <v>17</v>
      </c>
      <c r="F6" s="33">
        <f t="shared" si="3"/>
        <v>1</v>
      </c>
      <c r="G6" s="33">
        <f t="shared" si="3"/>
        <v>0</v>
      </c>
      <c r="H6" s="33" t="str">
        <f t="shared" si="3"/>
        <v>青森県　鰺ケ沢町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25.81</v>
      </c>
      <c r="Q6" s="34">
        <f t="shared" si="3"/>
        <v>90.76</v>
      </c>
      <c r="R6" s="34">
        <f t="shared" si="3"/>
        <v>2254</v>
      </c>
      <c r="S6" s="34">
        <f t="shared" si="3"/>
        <v>10520</v>
      </c>
      <c r="T6" s="34">
        <f t="shared" si="3"/>
        <v>343.08</v>
      </c>
      <c r="U6" s="34">
        <f t="shared" si="3"/>
        <v>30.66</v>
      </c>
      <c r="V6" s="34">
        <f t="shared" si="3"/>
        <v>2686</v>
      </c>
      <c r="W6" s="34">
        <f t="shared" si="3"/>
        <v>1.2</v>
      </c>
      <c r="X6" s="34">
        <f t="shared" si="3"/>
        <v>2238.33</v>
      </c>
      <c r="Y6" s="35">
        <f>IF(Y7="",NA(),Y7)</f>
        <v>76.98</v>
      </c>
      <c r="Z6" s="35">
        <f t="shared" ref="Z6:AH6" si="4">IF(Z7="",NA(),Z7)</f>
        <v>83.51</v>
      </c>
      <c r="AA6" s="35">
        <f t="shared" si="4"/>
        <v>69.41</v>
      </c>
      <c r="AB6" s="35">
        <f t="shared" si="4"/>
        <v>68.66</v>
      </c>
      <c r="AC6" s="35">
        <f t="shared" si="4"/>
        <v>69.36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8081.46</v>
      </c>
      <c r="BJ6" s="35">
        <f t="shared" si="7"/>
        <v>1366.23</v>
      </c>
      <c r="BK6" s="35">
        <f t="shared" si="7"/>
        <v>1574.53</v>
      </c>
      <c r="BL6" s="35">
        <f t="shared" si="7"/>
        <v>1826.49</v>
      </c>
      <c r="BM6" s="35">
        <f t="shared" si="7"/>
        <v>1696.96</v>
      </c>
      <c r="BN6" s="35">
        <f t="shared" si="7"/>
        <v>1824.34</v>
      </c>
      <c r="BO6" s="35">
        <f t="shared" si="7"/>
        <v>1604.64</v>
      </c>
      <c r="BP6" s="34" t="str">
        <f>IF(BP7="","",IF(BP7="-","【-】","【"&amp;SUBSTITUTE(TEXT(BP7,"#,##0.00"),"-","△")&amp;"】"))</f>
        <v>【728.30】</v>
      </c>
      <c r="BQ6" s="35">
        <f>IF(BQ7="",NA(),BQ7)</f>
        <v>20.170000000000002</v>
      </c>
      <c r="BR6" s="35">
        <f t="shared" ref="BR6:BZ6" si="8">IF(BR7="",NA(),BR7)</f>
        <v>15.34</v>
      </c>
      <c r="BS6" s="35">
        <f t="shared" si="8"/>
        <v>16.53</v>
      </c>
      <c r="BT6" s="35">
        <f t="shared" si="8"/>
        <v>16.38</v>
      </c>
      <c r="BU6" s="35">
        <f t="shared" si="8"/>
        <v>17.809999999999999</v>
      </c>
      <c r="BV6" s="35">
        <f t="shared" si="8"/>
        <v>57.36</v>
      </c>
      <c r="BW6" s="35">
        <f t="shared" si="8"/>
        <v>48</v>
      </c>
      <c r="BX6" s="35">
        <f t="shared" si="8"/>
        <v>47.23</v>
      </c>
      <c r="BY6" s="35">
        <f t="shared" si="8"/>
        <v>54.16</v>
      </c>
      <c r="BZ6" s="35">
        <f t="shared" si="8"/>
        <v>60.01</v>
      </c>
      <c r="CA6" s="34" t="str">
        <f>IF(CA7="","",IF(CA7="-","【-】","【"&amp;SUBSTITUTE(TEXT(CA7,"#,##0.00"),"-","△")&amp;"】"))</f>
        <v>【100.04】</v>
      </c>
      <c r="CB6" s="35">
        <f>IF(CB7="",NA(),CB7)</f>
        <v>567.38</v>
      </c>
      <c r="CC6" s="35">
        <f t="shared" ref="CC6:CK6" si="9">IF(CC7="",NA(),CC7)</f>
        <v>750.85</v>
      </c>
      <c r="CD6" s="35">
        <f t="shared" si="9"/>
        <v>720.21</v>
      </c>
      <c r="CE6" s="35">
        <f t="shared" si="9"/>
        <v>727.89</v>
      </c>
      <c r="CF6" s="35">
        <f t="shared" si="9"/>
        <v>671.98</v>
      </c>
      <c r="CG6" s="35">
        <f t="shared" si="9"/>
        <v>279.91000000000003</v>
      </c>
      <c r="CH6" s="35">
        <f t="shared" si="9"/>
        <v>334.37</v>
      </c>
      <c r="CI6" s="35">
        <f t="shared" si="9"/>
        <v>351.41</v>
      </c>
      <c r="CJ6" s="35">
        <f t="shared" si="9"/>
        <v>307.56</v>
      </c>
      <c r="CK6" s="35">
        <f t="shared" si="9"/>
        <v>277.67</v>
      </c>
      <c r="CL6" s="34" t="str">
        <f>IF(CL7="","",IF(CL7="-","【-】","【"&amp;SUBSTITUTE(TEXT(CL7,"#,##0.00"),"-","△")&amp;"】"))</f>
        <v>【137.82】</v>
      </c>
      <c r="CM6" s="35">
        <f>IF(CM7="",NA(),CM7)</f>
        <v>24.96</v>
      </c>
      <c r="CN6" s="35">
        <f t="shared" ref="CN6:CV6" si="10">IF(CN7="",NA(),CN7)</f>
        <v>24.72</v>
      </c>
      <c r="CO6" s="35">
        <f t="shared" si="10"/>
        <v>26.16</v>
      </c>
      <c r="CP6" s="35">
        <f t="shared" si="10"/>
        <v>26.88</v>
      </c>
      <c r="CQ6" s="35">
        <f t="shared" si="10"/>
        <v>28.32</v>
      </c>
      <c r="CR6" s="35">
        <f t="shared" si="10"/>
        <v>40.07</v>
      </c>
      <c r="CS6" s="35">
        <f t="shared" si="10"/>
        <v>40.71</v>
      </c>
      <c r="CT6" s="35">
        <f t="shared" si="10"/>
        <v>43.53</v>
      </c>
      <c r="CU6" s="35">
        <f t="shared" si="10"/>
        <v>39.869999999999997</v>
      </c>
      <c r="CV6" s="35">
        <f t="shared" si="10"/>
        <v>41.28</v>
      </c>
      <c r="CW6" s="34" t="str">
        <f>IF(CW7="","",IF(CW7="-","【-】","【"&amp;SUBSTITUTE(TEXT(CW7,"#,##0.00"),"-","△")&amp;"】"))</f>
        <v>【60.09】</v>
      </c>
      <c r="CX6" s="35">
        <f>IF(CX7="",NA(),CX7)</f>
        <v>38.81</v>
      </c>
      <c r="CY6" s="35">
        <f t="shared" ref="CY6:DG6" si="11">IF(CY7="",NA(),CY7)</f>
        <v>39.25</v>
      </c>
      <c r="CZ6" s="35">
        <f t="shared" si="11"/>
        <v>39.36</v>
      </c>
      <c r="DA6" s="35">
        <f t="shared" si="11"/>
        <v>39.590000000000003</v>
      </c>
      <c r="DB6" s="35">
        <f t="shared" si="11"/>
        <v>38.46</v>
      </c>
      <c r="DC6" s="35">
        <f t="shared" si="11"/>
        <v>66</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23213</v>
      </c>
      <c r="D7" s="37">
        <v>47</v>
      </c>
      <c r="E7" s="37">
        <v>17</v>
      </c>
      <c r="F7" s="37">
        <v>1</v>
      </c>
      <c r="G7" s="37">
        <v>0</v>
      </c>
      <c r="H7" s="37" t="s">
        <v>110</v>
      </c>
      <c r="I7" s="37" t="s">
        <v>111</v>
      </c>
      <c r="J7" s="37" t="s">
        <v>112</v>
      </c>
      <c r="K7" s="37" t="s">
        <v>113</v>
      </c>
      <c r="L7" s="37" t="s">
        <v>114</v>
      </c>
      <c r="M7" s="37"/>
      <c r="N7" s="38" t="s">
        <v>115</v>
      </c>
      <c r="O7" s="38" t="s">
        <v>116</v>
      </c>
      <c r="P7" s="38">
        <v>25.81</v>
      </c>
      <c r="Q7" s="38">
        <v>90.76</v>
      </c>
      <c r="R7" s="38">
        <v>2254</v>
      </c>
      <c r="S7" s="38">
        <v>10520</v>
      </c>
      <c r="T7" s="38">
        <v>343.08</v>
      </c>
      <c r="U7" s="38">
        <v>30.66</v>
      </c>
      <c r="V7" s="38">
        <v>2686</v>
      </c>
      <c r="W7" s="38">
        <v>1.2</v>
      </c>
      <c r="X7" s="38">
        <v>2238.33</v>
      </c>
      <c r="Y7" s="38">
        <v>76.98</v>
      </c>
      <c r="Z7" s="38">
        <v>83.51</v>
      </c>
      <c r="AA7" s="38">
        <v>69.41</v>
      </c>
      <c r="AB7" s="38">
        <v>68.66</v>
      </c>
      <c r="AC7" s="38">
        <v>69.36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8081.46</v>
      </c>
      <c r="BJ7" s="38">
        <v>1366.23</v>
      </c>
      <c r="BK7" s="38">
        <v>1574.53</v>
      </c>
      <c r="BL7" s="38">
        <v>1826.49</v>
      </c>
      <c r="BM7" s="38">
        <v>1696.96</v>
      </c>
      <c r="BN7" s="38">
        <v>1824.34</v>
      </c>
      <c r="BO7" s="38">
        <v>1604.64</v>
      </c>
      <c r="BP7" s="38">
        <v>728.3</v>
      </c>
      <c r="BQ7" s="38">
        <v>20.170000000000002</v>
      </c>
      <c r="BR7" s="38">
        <v>15.34</v>
      </c>
      <c r="BS7" s="38">
        <v>16.53</v>
      </c>
      <c r="BT7" s="38">
        <v>16.38</v>
      </c>
      <c r="BU7" s="38">
        <v>17.809999999999999</v>
      </c>
      <c r="BV7" s="38">
        <v>57.36</v>
      </c>
      <c r="BW7" s="38">
        <v>48</v>
      </c>
      <c r="BX7" s="38">
        <v>47.23</v>
      </c>
      <c r="BY7" s="38">
        <v>54.16</v>
      </c>
      <c r="BZ7" s="38">
        <v>60.01</v>
      </c>
      <c r="CA7" s="38">
        <v>100.04</v>
      </c>
      <c r="CB7" s="38">
        <v>567.38</v>
      </c>
      <c r="CC7" s="38">
        <v>750.85</v>
      </c>
      <c r="CD7" s="38">
        <v>720.21</v>
      </c>
      <c r="CE7" s="38">
        <v>727.89</v>
      </c>
      <c r="CF7" s="38">
        <v>671.98</v>
      </c>
      <c r="CG7" s="38">
        <v>279.91000000000003</v>
      </c>
      <c r="CH7" s="38">
        <v>334.37</v>
      </c>
      <c r="CI7" s="38">
        <v>351.41</v>
      </c>
      <c r="CJ7" s="38">
        <v>307.56</v>
      </c>
      <c r="CK7" s="38">
        <v>277.67</v>
      </c>
      <c r="CL7" s="38">
        <v>137.82</v>
      </c>
      <c r="CM7" s="38">
        <v>24.96</v>
      </c>
      <c r="CN7" s="38">
        <v>24.72</v>
      </c>
      <c r="CO7" s="38">
        <v>26.16</v>
      </c>
      <c r="CP7" s="38">
        <v>26.88</v>
      </c>
      <c r="CQ7" s="38">
        <v>28.32</v>
      </c>
      <c r="CR7" s="38">
        <v>40.07</v>
      </c>
      <c r="CS7" s="38">
        <v>40.71</v>
      </c>
      <c r="CT7" s="38">
        <v>43.53</v>
      </c>
      <c r="CU7" s="38">
        <v>39.869999999999997</v>
      </c>
      <c r="CV7" s="38">
        <v>41.28</v>
      </c>
      <c r="CW7" s="38">
        <v>60.09</v>
      </c>
      <c r="CX7" s="38">
        <v>38.81</v>
      </c>
      <c r="CY7" s="38">
        <v>39.25</v>
      </c>
      <c r="CZ7" s="38">
        <v>39.36</v>
      </c>
      <c r="DA7" s="38">
        <v>39.590000000000003</v>
      </c>
      <c r="DB7" s="38">
        <v>38.46</v>
      </c>
      <c r="DC7" s="38">
        <v>66</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H29PC035</cp:lastModifiedBy>
  <cp:lastPrinted>2018-02-05T04:03:15Z</cp:lastPrinted>
  <dcterms:created xsi:type="dcterms:W3CDTF">2017-12-25T02:01:56Z</dcterms:created>
  <dcterms:modified xsi:type="dcterms:W3CDTF">2018-02-13T23:53:24Z</dcterms:modified>
  <cp:category/>
</cp:coreProperties>
</file>