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W8" i="4"/>
  <c r="P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<sst xmlns="http://schemas.openxmlformats.org/spreadsheetml/2006/main" count="240" uniqueCount="126">
  <si>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</si>
  <si>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</si>
  <si>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</si>
  <si>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</si>
  <si>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</si>
  <si>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</si>
  <si>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</si>
  <si>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</si>
  <si>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</si>
  <si>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</si>
  <si>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</si>
  <si>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</si>
  <si>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</si>
  <si>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</si>
  <si>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</si>
  <si>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</si>
  <si>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</si>
  <si>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</si>
  <si>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</si>
  <si>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</si>
  <si>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</si>
  <si>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</si>
  <si>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</si>
  <si>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</si>
  <si>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</si>
  <si>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</si>
  <si>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</si>
  <si>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</si>
  <si>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</si>
  <si>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</si>
  <si>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</si>
  <si>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</si>
  <si>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</si>
  <si>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</si>
  <si>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</si>
  <si>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</si>
  <si>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</si>
  <si>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</si>
  <si>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</si>
  <si>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</si>
  <si>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</si>
  <si>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</si>
  <si>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</si>
  <si>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</si>
  <si>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</si>
  <si>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</si>
  <si>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</si>
  <si>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</si>
  <si>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</si>
  <si>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</si>
  <si>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</si>
  <si>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</si>
  <si>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</si>
  <si>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</si>
  <si>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</si>
  <si>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</si>
  <si>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</si>
  <si>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</si>
  <si>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</si>
  <si>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</si>
  <si>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</si>
  <si>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</si>
  <si>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</si>
  <si>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</si>
  <si>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</si>
  <si>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</si>
  <si>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</si>
  <si>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</si>
  <si>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</si>
  <si>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</si>
  <si>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</si>
  <si>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</si>
  <si>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</si>
  <si>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</si>
  <si>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</si>
  <si>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</si>
  <si>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</si>
  <si>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</si>
  <si>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</si>
  <si>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</si>
  <si>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</si>
  <si>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</si>
  <si>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</si>
  <si>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</si>
  <si>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</si>
  <si>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</si>
  <si>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</si>
  <si>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</si>
  <si>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</si>
  <si>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</si>
  <si>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</si>
  <si>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</si>
  <si>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</si>
  <si>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</si>
  <si>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</si>
  <si>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</si>
  <si>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</si>
  <si>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</si>
  <si>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</si>
  <si>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</si>
  <si>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</si>
  <si>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</si>
  <si>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</si>
  <si>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</si>
  <si>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</si>
  <si>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</si>
  <si>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</si>
  <si>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</si>
  <si>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</si>
  <si>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</si>
  <si>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八戸市</t>
  </si>
  <si>
    <t>法非適用</t>
  </si>
  <si>
    <t>下水道事業</t>
  </si>
  <si>
    <t>公共下水道</t>
  </si>
  <si>
    <t>Ad</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</si>
  <si>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</si>
  <si>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</si>
  <si>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</si>
  <si>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</si>
  <si>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</si>
  <si>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</si>
  <si>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</si>
  <si>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・管渠改善率は0.02～0.08と類似団体平均値を下回る数値で推移しています。
・今後、管渠の老朽化対策に係る費用の増加が予想されることから、管渠改善率はゆるやかに上昇すると見込まれます。</t>
    <rPh sb="1" eb="2">
      <t>カン</t>
    </rPh>
    <rPh sb="2" eb="3">
      <t>キョ</t>
    </rPh>
    <rPh sb="3" eb="5">
      <t>カイゼン</t>
    </rPh>
    <rPh sb="5" eb="6">
      <t>リツ</t>
    </rPh>
    <rPh sb="17" eb="19">
      <t>ルイジ</t>
    </rPh>
    <rPh sb="19" eb="21">
      <t>ダンタイ</t>
    </rPh>
    <rPh sb="21" eb="23">
      <t>ヘイキン</t>
    </rPh>
    <rPh sb="23" eb="24">
      <t>アタイ</t>
    </rPh>
    <rPh sb="25" eb="27">
      <t>シタマワ</t>
    </rPh>
    <rPh sb="28" eb="30">
      <t>スウチ</t>
    </rPh>
    <rPh sb="31" eb="33">
      <t>スイイ</t>
    </rPh>
    <rPh sb="42" eb="44">
      <t>コンゴ</t>
    </rPh>
    <rPh sb="45" eb="46">
      <t>カン</t>
    </rPh>
    <rPh sb="46" eb="47">
      <t>キョ</t>
    </rPh>
    <rPh sb="48" eb="50">
      <t>ロウキュウ</t>
    </rPh>
    <rPh sb="50" eb="51">
      <t>カ</t>
    </rPh>
    <rPh sb="51" eb="53">
      <t>タイサク</t>
    </rPh>
    <rPh sb="54" eb="55">
      <t>カカ</t>
    </rPh>
    <rPh sb="56" eb="58">
      <t>ヒヨウ</t>
    </rPh>
    <rPh sb="59" eb="61">
      <t>ゾウカ</t>
    </rPh>
    <rPh sb="62" eb="64">
      <t>ヨソウ</t>
    </rPh>
    <rPh sb="72" eb="73">
      <t>カン</t>
    </rPh>
    <rPh sb="73" eb="74">
      <t>キョ</t>
    </rPh>
    <rPh sb="74" eb="76">
      <t>カイゼン</t>
    </rPh>
    <rPh sb="76" eb="77">
      <t>リツ</t>
    </rPh>
    <rPh sb="83" eb="85">
      <t>ジョウショウ</t>
    </rPh>
    <rPh sb="88" eb="90">
      <t>ミコ</t>
    </rPh>
    <phoneticPr fontId="4"/>
  </si>
  <si>
    <t>・当市の公共下水道事業は供用開始から39年が経過していますが、普及率は61.79％と他都市と比較すると低い状況にあり、今後も建設事業を継続していく必要があります。一方で、使用料収入に反映されない老朽化対策等の経費も増加していく見通しとなっており、今後、一層、使用料収入と、使用料収入で賄うべき経費の収支のバランスが重要となってきます。
・類似団体と比較した場合においては、汚水処理原価の高さ、水洗化率の低さ等が課題として挙げられることから、引き続き、水洗化率の向上を図るとともに、使用料収入の確保や経費削減に努めて参ります。</t>
    <rPh sb="1" eb="3">
      <t>トウシ</t>
    </rPh>
    <rPh sb="4" eb="6">
      <t>コウキョウ</t>
    </rPh>
    <rPh sb="6" eb="9">
      <t>ゲスイドウ</t>
    </rPh>
    <rPh sb="9" eb="11">
      <t>ジギョウ</t>
    </rPh>
    <rPh sb="12" eb="14">
      <t>キョウヨウ</t>
    </rPh>
    <rPh sb="14" eb="16">
      <t>カイシ</t>
    </rPh>
    <rPh sb="20" eb="21">
      <t>ネン</t>
    </rPh>
    <rPh sb="22" eb="24">
      <t>ケイカ</t>
    </rPh>
    <rPh sb="31" eb="33">
      <t>フキュウ</t>
    </rPh>
    <rPh sb="33" eb="34">
      <t>リツ</t>
    </rPh>
    <rPh sb="42" eb="45">
      <t>タトシ</t>
    </rPh>
    <rPh sb="46" eb="48">
      <t>ヒカク</t>
    </rPh>
    <rPh sb="51" eb="52">
      <t>ヒク</t>
    </rPh>
    <rPh sb="53" eb="55">
      <t>ジョウキョウ</t>
    </rPh>
    <rPh sb="59" eb="61">
      <t>コンゴ</t>
    </rPh>
    <rPh sb="62" eb="64">
      <t>ケンセツ</t>
    </rPh>
    <rPh sb="64" eb="66">
      <t>ジギョウ</t>
    </rPh>
    <rPh sb="67" eb="69">
      <t>ケイゾク</t>
    </rPh>
    <rPh sb="73" eb="75">
      <t>ヒツヨウ</t>
    </rPh>
    <rPh sb="81" eb="83">
      <t>イッポウ</t>
    </rPh>
    <rPh sb="85" eb="87">
      <t>シヨウ</t>
    </rPh>
    <rPh sb="87" eb="88">
      <t>リョウ</t>
    </rPh>
    <rPh sb="88" eb="90">
      <t>シュウニュウ</t>
    </rPh>
    <rPh sb="91" eb="93">
      <t>ハンエイ</t>
    </rPh>
    <rPh sb="97" eb="99">
      <t>ロウキュウ</t>
    </rPh>
    <rPh sb="99" eb="100">
      <t>カ</t>
    </rPh>
    <rPh sb="100" eb="102">
      <t>タイサク</t>
    </rPh>
    <rPh sb="102" eb="103">
      <t>ナド</t>
    </rPh>
    <rPh sb="104" eb="106">
      <t>ケイヒ</t>
    </rPh>
    <rPh sb="107" eb="109">
      <t>ゾウカ</t>
    </rPh>
    <rPh sb="113" eb="115">
      <t>ミトオ</t>
    </rPh>
    <rPh sb="123" eb="125">
      <t>コンゴ</t>
    </rPh>
    <rPh sb="126" eb="128">
      <t>イッソウ</t>
    </rPh>
    <rPh sb="129" eb="131">
      <t>シヨウ</t>
    </rPh>
    <rPh sb="131" eb="132">
      <t>リョウ</t>
    </rPh>
    <rPh sb="132" eb="134">
      <t>シュウニュウ</t>
    </rPh>
    <rPh sb="136" eb="138">
      <t>シヨウ</t>
    </rPh>
    <rPh sb="138" eb="139">
      <t>リョウ</t>
    </rPh>
    <rPh sb="139" eb="141">
      <t>シュウニュウ</t>
    </rPh>
    <rPh sb="142" eb="143">
      <t>マカナ</t>
    </rPh>
    <rPh sb="146" eb="148">
      <t>ケイヒ</t>
    </rPh>
    <rPh sb="149" eb="151">
      <t>シュウシ</t>
    </rPh>
    <rPh sb="157" eb="159">
      <t>ジュウヨウ</t>
    </rPh>
    <rPh sb="170" eb="172">
      <t>ルイジ</t>
    </rPh>
    <rPh sb="172" eb="174">
      <t>ダンタイ</t>
    </rPh>
    <rPh sb="175" eb="177">
      <t>ヒカク</t>
    </rPh>
    <rPh sb="179" eb="181">
      <t>バアイ</t>
    </rPh>
    <rPh sb="187" eb="189">
      <t>オスイ</t>
    </rPh>
    <rPh sb="189" eb="191">
      <t>ショリ</t>
    </rPh>
    <rPh sb="191" eb="193">
      <t>ゲンカ</t>
    </rPh>
    <rPh sb="194" eb="195">
      <t>タカ</t>
    </rPh>
    <rPh sb="197" eb="200">
      <t>スイセンカ</t>
    </rPh>
    <rPh sb="200" eb="201">
      <t>リツ</t>
    </rPh>
    <rPh sb="202" eb="203">
      <t>ヒク</t>
    </rPh>
    <rPh sb="204" eb="205">
      <t>ナド</t>
    </rPh>
    <rPh sb="206" eb="208">
      <t>カダイ</t>
    </rPh>
    <rPh sb="211" eb="212">
      <t>ア</t>
    </rPh>
    <rPh sb="221" eb="222">
      <t>ヒ</t>
    </rPh>
    <rPh sb="223" eb="224">
      <t>ツヅ</t>
    </rPh>
    <rPh sb="226" eb="229">
      <t>スイセンカ</t>
    </rPh>
    <rPh sb="229" eb="230">
      <t>リツ</t>
    </rPh>
    <rPh sb="231" eb="233">
      <t>コウジョウ</t>
    </rPh>
    <rPh sb="234" eb="235">
      <t>ハカ</t>
    </rPh>
    <rPh sb="241" eb="243">
      <t>シヨウ</t>
    </rPh>
    <rPh sb="243" eb="244">
      <t>リョウ</t>
    </rPh>
    <rPh sb="244" eb="246">
      <t>シュウニュウ</t>
    </rPh>
    <rPh sb="247" eb="249">
      <t>カクホ</t>
    </rPh>
    <rPh sb="250" eb="252">
      <t>ケイヒ</t>
    </rPh>
    <rPh sb="252" eb="254">
      <t>サクゲン</t>
    </rPh>
    <rPh sb="255" eb="256">
      <t>ツト</t>
    </rPh>
    <rPh sb="258" eb="259">
      <t>マイ</t>
    </rPh>
    <phoneticPr fontId="4"/>
  </si>
  <si>
    <t>非設置</t>
    <rPh sb="0" eb="1">
      <t>ヒ</t>
    </rPh>
    <rPh sb="1" eb="3">
      <t>セッチ</t>
    </rPh>
    <phoneticPr fontId="4"/>
  </si>
  <si>
    <r>
      <rPr>
        <u/>
        <sz val="11"/>
        <color theme="1"/>
        <rFont val="ＭＳ ゴシック"/>
        <family val="3"/>
        <charset val="128"/>
      </rPr>
      <t>①収益的収支比率</t>
    </r>
    <r>
      <rPr>
        <sz val="11"/>
        <color theme="1"/>
        <rFont val="ＭＳ ゴシック"/>
        <family val="3"/>
        <charset val="128"/>
      </rPr>
      <t xml:space="preserve">
・収益的収支比率は概ね73％台で推移しており、H28年度は前年度並みになりました。(H25年度は特定被災地方公共団体借換債による繰上償還に伴い、50.55％となっていますが、同繰上償還の影響を除く試算では72.67％となります)
</t>
    </r>
    <r>
      <rPr>
        <u/>
        <sz val="11"/>
        <color theme="1"/>
        <rFont val="ＭＳ ゴシック"/>
        <family val="3"/>
        <charset val="128"/>
      </rPr>
      <t>④企業債残高対事業規模比率</t>
    </r>
    <r>
      <rPr>
        <sz val="11"/>
        <color theme="1"/>
        <rFont val="ＭＳ ゴシック"/>
        <family val="3"/>
        <charset val="128"/>
      </rPr>
      <t xml:space="preserve">
・使用料収入に対する企業債残高の割合は、類似団体平均をやや上回る水準であり、ここ数年、ほぼ横ばいで推移しています。今後、汚水処理場水処理施設の増築や、管渠の老朽化対策に取り組むため、その財源である企業債の増が見込まれることから、当該比率はある程度増加することが予想されます。</t>
    </r>
    <r>
      <rPr>
        <u/>
        <sz val="11"/>
        <color theme="1"/>
        <rFont val="ＭＳ ゴシック"/>
        <family val="3"/>
        <charset val="128"/>
      </rPr>
      <t xml:space="preserve">
⑤経費回収率</t>
    </r>
    <r>
      <rPr>
        <sz val="11"/>
        <color theme="1"/>
        <rFont val="ＭＳ ゴシック"/>
        <family val="3"/>
        <charset val="128"/>
      </rPr>
      <t xml:space="preserve">
・H28年度は94.35％とほぼ前年度並みです。
</t>
    </r>
    <r>
      <rPr>
        <u/>
        <sz val="11"/>
        <color theme="1"/>
        <rFont val="ＭＳ ゴシック"/>
        <family val="3"/>
        <charset val="128"/>
      </rPr>
      <t>⑥汚水処理原価</t>
    </r>
    <r>
      <rPr>
        <sz val="11"/>
        <color theme="1"/>
        <rFont val="ＭＳ ゴシック"/>
        <family val="3"/>
        <charset val="128"/>
      </rPr>
      <t xml:space="preserve">
・H28年度は前年度並みになっており、類似団体平均値を上回っています。要因としては、当市の人口密集度や地理的特性により工事費が割高になることで、汚水処理費に含まれる資本費（公債費）が大きくなるためだと考えられます。
</t>
    </r>
    <r>
      <rPr>
        <u/>
        <sz val="11"/>
        <color theme="1"/>
        <rFont val="ＭＳ ゴシック"/>
        <family val="3"/>
        <charset val="128"/>
      </rPr>
      <t>⑦施設利用率</t>
    </r>
    <r>
      <rPr>
        <sz val="11"/>
        <color theme="1"/>
        <rFont val="ＭＳ ゴシック"/>
        <family val="3"/>
        <charset val="128"/>
      </rPr>
      <t xml:space="preserve">
・施設利用率が100％を超えていますが、これは、汚水処理施設の反応タンクの一部を雨水の貯留池に変更したためです。汚水処理に支障のない形で運用しています。
</t>
    </r>
    <r>
      <rPr>
        <u/>
        <sz val="11"/>
        <color theme="1"/>
        <rFont val="ＭＳ ゴシック"/>
        <family val="3"/>
        <charset val="128"/>
      </rPr>
      <t>⑧水洗化率</t>
    </r>
    <r>
      <rPr>
        <sz val="11"/>
        <color theme="1"/>
        <rFont val="ＭＳ ゴシック"/>
        <family val="3"/>
        <charset val="128"/>
      </rPr>
      <t xml:space="preserve">
・概ね85％台で推移しており、類似団体平均値よりも低くなっています。</t>
    </r>
    <rPh sb="1" eb="4">
      <t>シュウエキテキ</t>
    </rPh>
    <rPh sb="4" eb="6">
      <t>シュウシ</t>
    </rPh>
    <rPh sb="6" eb="8">
      <t>ヒリツ</t>
    </rPh>
    <rPh sb="10" eb="13">
      <t>シュウエキテキ</t>
    </rPh>
    <rPh sb="13" eb="15">
      <t>シュウシ</t>
    </rPh>
    <rPh sb="15" eb="17">
      <t>ヒリツ</t>
    </rPh>
    <rPh sb="18" eb="19">
      <t>オオム</t>
    </rPh>
    <rPh sb="23" eb="24">
      <t>ダイ</t>
    </rPh>
    <rPh sb="25" eb="27">
      <t>スイイ</t>
    </rPh>
    <rPh sb="35" eb="37">
      <t>ネンド</t>
    </rPh>
    <rPh sb="38" eb="41">
      <t>ゼンネンド</t>
    </rPh>
    <rPh sb="41" eb="42">
      <t>ナ</t>
    </rPh>
    <rPh sb="54" eb="56">
      <t>ネンド</t>
    </rPh>
    <rPh sb="57" eb="59">
      <t>トクテイ</t>
    </rPh>
    <rPh sb="125" eb="127">
      <t>キギョウ</t>
    </rPh>
    <rPh sb="127" eb="128">
      <t>サイ</t>
    </rPh>
    <rPh sb="128" eb="130">
      <t>ザンダカ</t>
    </rPh>
    <rPh sb="130" eb="131">
      <t>タイ</t>
    </rPh>
    <rPh sb="131" eb="133">
      <t>ジギョウ</t>
    </rPh>
    <rPh sb="133" eb="135">
      <t>キボ</t>
    </rPh>
    <rPh sb="135" eb="137">
      <t>ヒリツ</t>
    </rPh>
    <rPh sb="139" eb="141">
      <t>シヨウ</t>
    </rPh>
    <rPh sb="141" eb="142">
      <t>リョウ</t>
    </rPh>
    <rPh sb="142" eb="144">
      <t>シュウニュウ</t>
    </rPh>
    <rPh sb="145" eb="146">
      <t>タイ</t>
    </rPh>
    <rPh sb="148" eb="150">
      <t>キギョウ</t>
    </rPh>
    <rPh sb="150" eb="151">
      <t>サイ</t>
    </rPh>
    <rPh sb="151" eb="153">
      <t>ザンダカ</t>
    </rPh>
    <rPh sb="154" eb="156">
      <t>ワリアイ</t>
    </rPh>
    <rPh sb="158" eb="160">
      <t>ルイジ</t>
    </rPh>
    <rPh sb="160" eb="162">
      <t>ダンタイ</t>
    </rPh>
    <rPh sb="162" eb="164">
      <t>ヘイキン</t>
    </rPh>
    <rPh sb="167" eb="169">
      <t>ウワマワ</t>
    </rPh>
    <rPh sb="170" eb="172">
      <t>スイジュン</t>
    </rPh>
    <rPh sb="178" eb="180">
      <t>スウネン</t>
    </rPh>
    <rPh sb="183" eb="184">
      <t>ヨコ</t>
    </rPh>
    <rPh sb="187" eb="189">
      <t>スイイ</t>
    </rPh>
    <rPh sb="195" eb="197">
      <t>コンゴ</t>
    </rPh>
    <rPh sb="198" eb="200">
      <t>オスイ</t>
    </rPh>
    <rPh sb="200" eb="203">
      <t>ショリジョウ</t>
    </rPh>
    <rPh sb="203" eb="204">
      <t>ミズ</t>
    </rPh>
    <rPh sb="204" eb="206">
      <t>ショリ</t>
    </rPh>
    <rPh sb="206" eb="208">
      <t>シセツ</t>
    </rPh>
    <rPh sb="209" eb="211">
      <t>ゾウチク</t>
    </rPh>
    <rPh sb="213" eb="214">
      <t>カン</t>
    </rPh>
    <rPh sb="214" eb="215">
      <t>キョ</t>
    </rPh>
    <rPh sb="216" eb="218">
      <t>ロウキュウ</t>
    </rPh>
    <rPh sb="218" eb="219">
      <t>カ</t>
    </rPh>
    <rPh sb="219" eb="221">
      <t>タイサク</t>
    </rPh>
    <rPh sb="222" eb="223">
      <t>ト</t>
    </rPh>
    <rPh sb="224" eb="225">
      <t>ク</t>
    </rPh>
    <rPh sb="231" eb="233">
      <t>ザイゲン</t>
    </rPh>
    <rPh sb="236" eb="238">
      <t>キギョウ</t>
    </rPh>
    <rPh sb="238" eb="239">
      <t>サイ</t>
    </rPh>
    <rPh sb="240" eb="241">
      <t>ゾウ</t>
    </rPh>
    <rPh sb="242" eb="244">
      <t>ミコ</t>
    </rPh>
    <rPh sb="252" eb="254">
      <t>トウガイ</t>
    </rPh>
    <rPh sb="254" eb="256">
      <t>ヒリツ</t>
    </rPh>
    <rPh sb="259" eb="261">
      <t>テイド</t>
    </rPh>
    <rPh sb="261" eb="263">
      <t>ゾウカ</t>
    </rPh>
    <rPh sb="268" eb="270">
      <t>ヨソウ</t>
    </rPh>
    <rPh sb="277" eb="279">
      <t>ケイヒ</t>
    </rPh>
    <rPh sb="279" eb="281">
      <t>カイシュウ</t>
    </rPh>
    <rPh sb="281" eb="282">
      <t>リツ</t>
    </rPh>
    <rPh sb="287" eb="289">
      <t>ネンド</t>
    </rPh>
    <rPh sb="299" eb="301">
      <t>ゼンネン</t>
    </rPh>
    <rPh sb="301" eb="302">
      <t>ド</t>
    </rPh>
    <rPh sb="302" eb="303">
      <t>ナ</t>
    </rPh>
    <rPh sb="309" eb="311">
      <t>オスイ</t>
    </rPh>
    <rPh sb="311" eb="313">
      <t>ショリ</t>
    </rPh>
    <rPh sb="313" eb="315">
      <t>ゲンカ</t>
    </rPh>
    <rPh sb="320" eb="322">
      <t>ネンド</t>
    </rPh>
    <rPh sb="323" eb="326">
      <t>ゼンネンド</t>
    </rPh>
    <rPh sb="326" eb="327">
      <t>ナ</t>
    </rPh>
    <rPh sb="335" eb="337">
      <t>ルイジ</t>
    </rPh>
    <rPh sb="337" eb="339">
      <t>ダンタイ</t>
    </rPh>
    <rPh sb="339" eb="342">
      <t>ヘイキンチ</t>
    </rPh>
    <rPh sb="343" eb="345">
      <t>ウワマワ</t>
    </rPh>
    <rPh sb="351" eb="353">
      <t>ヨウイン</t>
    </rPh>
    <rPh sb="358" eb="360">
      <t>トウシ</t>
    </rPh>
    <rPh sb="361" eb="363">
      <t>ジンコウ</t>
    </rPh>
    <rPh sb="363" eb="365">
      <t>ミッシュウ</t>
    </rPh>
    <rPh sb="365" eb="366">
      <t>ド</t>
    </rPh>
    <rPh sb="367" eb="370">
      <t>チリテキ</t>
    </rPh>
    <rPh sb="370" eb="372">
      <t>トクセイ</t>
    </rPh>
    <rPh sb="375" eb="378">
      <t>コウジヒ</t>
    </rPh>
    <rPh sb="379" eb="381">
      <t>ワリダカ</t>
    </rPh>
    <rPh sb="388" eb="390">
      <t>オスイ</t>
    </rPh>
    <rPh sb="390" eb="392">
      <t>ショリ</t>
    </rPh>
    <rPh sb="392" eb="393">
      <t>ヒ</t>
    </rPh>
    <rPh sb="394" eb="395">
      <t>フク</t>
    </rPh>
    <rPh sb="398" eb="400">
      <t>シホン</t>
    </rPh>
    <rPh sb="400" eb="401">
      <t>ヒ</t>
    </rPh>
    <rPh sb="402" eb="405">
      <t>コウサイヒ</t>
    </rPh>
    <rPh sb="407" eb="408">
      <t>オオ</t>
    </rPh>
    <rPh sb="416" eb="417">
      <t>カンガ</t>
    </rPh>
    <rPh sb="425" eb="427">
      <t>シセツ</t>
    </rPh>
    <rPh sb="427" eb="429">
      <t>リヨウ</t>
    </rPh>
    <rPh sb="429" eb="430">
      <t>リツ</t>
    </rPh>
    <rPh sb="432" eb="434">
      <t>シセツ</t>
    </rPh>
    <rPh sb="434" eb="437">
      <t>リヨウリツ</t>
    </rPh>
    <rPh sb="443" eb="444">
      <t>コ</t>
    </rPh>
    <rPh sb="455" eb="457">
      <t>オスイ</t>
    </rPh>
    <rPh sb="457" eb="459">
      <t>ショリ</t>
    </rPh>
    <rPh sb="459" eb="461">
      <t>シセツ</t>
    </rPh>
    <rPh sb="462" eb="464">
      <t>ハンノウ</t>
    </rPh>
    <rPh sb="468" eb="470">
      <t>イチブ</t>
    </rPh>
    <rPh sb="471" eb="473">
      <t>ウスイ</t>
    </rPh>
    <rPh sb="474" eb="476">
      <t>チョリュウ</t>
    </rPh>
    <rPh sb="476" eb="477">
      <t>イケ</t>
    </rPh>
    <rPh sb="478" eb="480">
      <t>ヘンコウ</t>
    </rPh>
    <rPh sb="487" eb="489">
      <t>オスイ</t>
    </rPh>
    <rPh sb="489" eb="491">
      <t>ショリ</t>
    </rPh>
    <rPh sb="492" eb="494">
      <t>シショウ</t>
    </rPh>
    <rPh sb="497" eb="498">
      <t>カタチ</t>
    </rPh>
    <rPh sb="499" eb="501">
      <t>ウンヨウ</t>
    </rPh>
    <rPh sb="509" eb="512">
      <t>スイセンカ</t>
    </rPh>
    <rPh sb="512" eb="513">
      <t>リツ</t>
    </rPh>
    <rPh sb="515" eb="516">
      <t>オオム</t>
    </rPh>
    <rPh sb="520" eb="521">
      <t>ダイ</t>
    </rPh>
    <rPh sb="522" eb="524">
      <t>スイイ</t>
    </rPh>
    <rPh sb="529" eb="531">
      <t>ルイジ</t>
    </rPh>
    <rPh sb="531" eb="533">
      <t>ダンタイ</t>
    </rPh>
    <rPh sb="533" eb="536">
      <t>ヘイキンチ</t>
    </rPh>
    <rPh sb="539" eb="540">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</si>
</sst>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u/>
      <sz val="11"/>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0.08</c:v>
                </c:pt>
                <c:pt idx="1">
                  <c:v>0.02</c:v>
                </c:pt>
                <c:pt idx="2">
                  <c:v>0.02</c:v>
                </c:pt>
                <c:pt idx="3">
                  <c:v>0.03</c:v>
                </c:pt>
                <c:pt idx="4">
                  <c:v>0.02</c:v>
                </c:pt>
              </c:numCache>
            </c:numRef>
          </c:val>
        </c:ser>
        <c:dLbls>
          <c:showLegendKey val="0"/>
          <c:showVal val="0"/>
          <c:showCatName val="0"/>
          <c:showSerName val="0"/>
          <c:showPercent val="0"/>
          <c:showBubbleSize val="0"/>
        </c:dLbls>
        <c:gapWidth val="150"/>
        <c:axId val="95663232"/>
        <c:axId val="956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ser>
        <c:dLbls>
          <c:showLegendKey val="0"/>
          <c:showVal val="0"/>
          <c:showCatName val="0"/>
          <c:showSerName val="0"/>
          <c:showPercent val="0"/>
          <c:showBubbleSize val="0"/>
        </c:dLbls>
        <c:marker val="1"/>
        <c:smooth val="0"/>
        <c:axId val="95663232"/>
        <c:axId val="95665152"/>
      </c:lineChart>
      <c:dateAx>
        <c:axId val="95663232"/>
        <c:scaling>
          <c:orientation val="minMax"/>
        </c:scaling>
        <c:delete val="1"/>
        <c:axPos val="b"/>
        <c:numFmt formatCode="ge" sourceLinked="1"/>
        <c:majorTickMark val="none"/>
        <c:minorTickMark val="none"/>
        <c:tickLblPos val="none"/>
        <c:crossAx val="95665152"/>
        <c:crosses val="autoZero"/>
        <c:auto val="1"/>
        <c:lblOffset val="100"/>
        <c:baseTimeUnit val="years"/>
      </c:dateAx>
      <c:valAx>
        <c:axId val="956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90.26</c:v>
                </c:pt>
                <c:pt idx="1">
                  <c:v>125.19</c:v>
                </c:pt>
                <c:pt idx="2">
                  <c:v>124.71</c:v>
                </c:pt>
                <c:pt idx="3">
                  <c:v>123.06</c:v>
                </c:pt>
                <c:pt idx="4">
                  <c:v>127.58</c:v>
                </c:pt>
              </c:numCache>
            </c:numRef>
          </c:val>
        </c:ser>
        <c:dLbls>
          <c:showLegendKey val="0"/>
          <c:showVal val="0"/>
          <c:showCatName val="0"/>
          <c:showSerName val="0"/>
          <c:showPercent val="0"/>
          <c:showBubbleSize val="0"/>
        </c:dLbls>
        <c:gapWidth val="150"/>
        <c:axId val="96478720"/>
        <c:axId val="964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ser>
        <c:dLbls>
          <c:showLegendKey val="0"/>
          <c:showVal val="0"/>
          <c:showCatName val="0"/>
          <c:showSerName val="0"/>
          <c:showPercent val="0"/>
          <c:showBubbleSize val="0"/>
        </c:dLbls>
        <c:marker val="1"/>
        <c:smooth val="0"/>
        <c:axId val="96478720"/>
        <c:axId val="96480640"/>
      </c:lineChart>
      <c:dateAx>
        <c:axId val="96478720"/>
        <c:scaling>
          <c:orientation val="minMax"/>
        </c:scaling>
        <c:delete val="1"/>
        <c:axPos val="b"/>
        <c:numFmt formatCode="ge" sourceLinked="1"/>
        <c:majorTickMark val="none"/>
        <c:minorTickMark val="none"/>
        <c:tickLblPos val="none"/>
        <c:crossAx val="96480640"/>
        <c:crosses val="autoZero"/>
        <c:auto val="1"/>
        <c:lblOffset val="100"/>
        <c:baseTimeUnit val="years"/>
      </c:dateAx>
      <c:valAx>
        <c:axId val="964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85.16</c:v>
                </c:pt>
                <c:pt idx="1">
                  <c:v>84.84</c:v>
                </c:pt>
                <c:pt idx="2">
                  <c:v>85.02</c:v>
                </c:pt>
                <c:pt idx="3">
                  <c:v>85.06</c:v>
                </c:pt>
                <c:pt idx="4">
                  <c:v>84.98</c:v>
                </c:pt>
              </c:numCache>
            </c:numRef>
          </c:val>
        </c:ser>
        <c:dLbls>
          <c:showLegendKey val="0"/>
          <c:showVal val="0"/>
          <c:showCatName val="0"/>
          <c:showSerName val="0"/>
          <c:showPercent val="0"/>
          <c:showBubbleSize val="0"/>
        </c:dLbls>
        <c:gapWidth val="150"/>
        <c:axId val="96527488"/>
        <c:axId val="965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ser>
        <c:dLbls>
          <c:showLegendKey val="0"/>
          <c:showVal val="0"/>
          <c:showCatName val="0"/>
          <c:showSerName val="0"/>
          <c:showPercent val="0"/>
          <c:showBubbleSize val="0"/>
        </c:dLbls>
        <c:marker val="1"/>
        <c:smooth val="0"/>
        <c:axId val="96527488"/>
        <c:axId val="96529408"/>
      </c:lineChart>
      <c:dateAx>
        <c:axId val="96527488"/>
        <c:scaling>
          <c:orientation val="minMax"/>
        </c:scaling>
        <c:delete val="1"/>
        <c:axPos val="b"/>
        <c:numFmt formatCode="ge" sourceLinked="1"/>
        <c:majorTickMark val="none"/>
        <c:minorTickMark val="none"/>
        <c:tickLblPos val="none"/>
        <c:crossAx val="96529408"/>
        <c:crosses val="autoZero"/>
        <c:auto val="1"/>
        <c:lblOffset val="100"/>
        <c:baseTimeUnit val="years"/>
      </c:dateAx>
      <c:valAx>
        <c:axId val="965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73.319999999999993</c:v>
                </c:pt>
                <c:pt idx="1">
                  <c:v>50.55</c:v>
                </c:pt>
                <c:pt idx="2">
                  <c:v>73.53</c:v>
                </c:pt>
                <c:pt idx="3">
                  <c:v>73.45</c:v>
                </c:pt>
                <c:pt idx="4">
                  <c:v>73.37</c:v>
                </c:pt>
              </c:numCache>
            </c:numRef>
          </c:val>
        </c:ser>
        <c:dLbls>
          <c:showLegendKey val="0"/>
          <c:showVal val="0"/>
          <c:showCatName val="0"/>
          <c:showSerName val="0"/>
          <c:showPercent val="0"/>
          <c:showBubbleSize val="0"/>
        </c:dLbls>
        <c:gapWidth val="150"/>
        <c:axId val="96092928"/>
        <c:axId val="960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92928"/>
        <c:axId val="96094848"/>
      </c:lineChart>
      <c:dateAx>
        <c:axId val="96092928"/>
        <c:scaling>
          <c:orientation val="minMax"/>
        </c:scaling>
        <c:delete val="1"/>
        <c:axPos val="b"/>
        <c:numFmt formatCode="ge" sourceLinked="1"/>
        <c:majorTickMark val="none"/>
        <c:minorTickMark val="none"/>
        <c:tickLblPos val="none"/>
        <c:crossAx val="96094848"/>
        <c:crosses val="autoZero"/>
        <c:auto val="1"/>
        <c:lblOffset val="100"/>
        <c:baseTimeUnit val="years"/>
      </c:dateAx>
      <c:valAx>
        <c:axId val="960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37600"/>
        <c:axId val="961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37600"/>
        <c:axId val="96139520"/>
      </c:lineChart>
      <c:dateAx>
        <c:axId val="96137600"/>
        <c:scaling>
          <c:orientation val="minMax"/>
        </c:scaling>
        <c:delete val="1"/>
        <c:axPos val="b"/>
        <c:numFmt formatCode="ge" sourceLinked="1"/>
        <c:majorTickMark val="none"/>
        <c:minorTickMark val="none"/>
        <c:tickLblPos val="none"/>
        <c:crossAx val="96139520"/>
        <c:crosses val="autoZero"/>
        <c:auto val="1"/>
        <c:lblOffset val="100"/>
        <c:baseTimeUnit val="years"/>
      </c:dateAx>
      <c:valAx>
        <c:axId val="961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43712"/>
        <c:axId val="962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43712"/>
        <c:axId val="96245632"/>
      </c:lineChart>
      <c:dateAx>
        <c:axId val="96243712"/>
        <c:scaling>
          <c:orientation val="minMax"/>
        </c:scaling>
        <c:delete val="1"/>
        <c:axPos val="b"/>
        <c:numFmt formatCode="ge" sourceLinked="1"/>
        <c:majorTickMark val="none"/>
        <c:minorTickMark val="none"/>
        <c:tickLblPos val="none"/>
        <c:crossAx val="96245632"/>
        <c:crosses val="autoZero"/>
        <c:auto val="1"/>
        <c:lblOffset val="100"/>
        <c:baseTimeUnit val="years"/>
      </c:dateAx>
      <c:valAx>
        <c:axId val="962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144640"/>
        <c:axId val="1001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144640"/>
        <c:axId val="100146560"/>
      </c:lineChart>
      <c:dateAx>
        <c:axId val="100144640"/>
        <c:scaling>
          <c:orientation val="minMax"/>
        </c:scaling>
        <c:delete val="1"/>
        <c:axPos val="b"/>
        <c:numFmt formatCode="ge" sourceLinked="1"/>
        <c:majorTickMark val="none"/>
        <c:minorTickMark val="none"/>
        <c:tickLblPos val="none"/>
        <c:crossAx val="100146560"/>
        <c:crosses val="autoZero"/>
        <c:auto val="1"/>
        <c:lblOffset val="100"/>
        <c:baseTimeUnit val="years"/>
      </c:dateAx>
      <c:valAx>
        <c:axId val="1001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189696"/>
        <c:axId val="1001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189696"/>
        <c:axId val="100191616"/>
      </c:lineChart>
      <c:dateAx>
        <c:axId val="100189696"/>
        <c:scaling>
          <c:orientation val="minMax"/>
        </c:scaling>
        <c:delete val="1"/>
        <c:axPos val="b"/>
        <c:numFmt formatCode="ge" sourceLinked="1"/>
        <c:majorTickMark val="none"/>
        <c:minorTickMark val="none"/>
        <c:tickLblPos val="none"/>
        <c:crossAx val="100191616"/>
        <c:crosses val="autoZero"/>
        <c:auto val="1"/>
        <c:lblOffset val="100"/>
        <c:baseTimeUnit val="years"/>
      </c:dateAx>
      <c:valAx>
        <c:axId val="1001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1141.04</c:v>
                </c:pt>
                <c:pt idx="1">
                  <c:v>1104.49</c:v>
                </c:pt>
                <c:pt idx="2">
                  <c:v>1036.01</c:v>
                </c:pt>
                <c:pt idx="3">
                  <c:v>1053.5899999999999</c:v>
                </c:pt>
                <c:pt idx="4">
                  <c:v>1071.18</c:v>
                </c:pt>
              </c:numCache>
            </c:numRef>
          </c:val>
        </c:ser>
        <c:dLbls>
          <c:showLegendKey val="0"/>
          <c:showVal val="0"/>
          <c:showCatName val="0"/>
          <c:showSerName val="0"/>
          <c:showPercent val="0"/>
          <c:showBubbleSize val="0"/>
        </c:dLbls>
        <c:gapWidth val="150"/>
        <c:axId val="96279552"/>
        <c:axId val="963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ser>
        <c:dLbls>
          <c:showLegendKey val="0"/>
          <c:showVal val="0"/>
          <c:showCatName val="0"/>
          <c:showSerName val="0"/>
          <c:showPercent val="0"/>
          <c:showBubbleSize val="0"/>
        </c:dLbls>
        <c:marker val="1"/>
        <c:smooth val="0"/>
        <c:axId val="96279552"/>
        <c:axId val="96302208"/>
      </c:lineChart>
      <c:dateAx>
        <c:axId val="96279552"/>
        <c:scaling>
          <c:orientation val="minMax"/>
        </c:scaling>
        <c:delete val="1"/>
        <c:axPos val="b"/>
        <c:numFmt formatCode="ge" sourceLinked="1"/>
        <c:majorTickMark val="none"/>
        <c:minorTickMark val="none"/>
        <c:tickLblPos val="none"/>
        <c:crossAx val="96302208"/>
        <c:crosses val="autoZero"/>
        <c:auto val="1"/>
        <c:lblOffset val="100"/>
        <c:baseTimeUnit val="years"/>
      </c:dateAx>
      <c:valAx>
        <c:axId val="963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87.62</c:v>
                </c:pt>
                <c:pt idx="1">
                  <c:v>89.3</c:v>
                </c:pt>
                <c:pt idx="2">
                  <c:v>93.85</c:v>
                </c:pt>
                <c:pt idx="3">
                  <c:v>94.17</c:v>
                </c:pt>
                <c:pt idx="4">
                  <c:v>94.35</c:v>
                </c:pt>
              </c:numCache>
            </c:numRef>
          </c:val>
        </c:ser>
        <c:dLbls>
          <c:showLegendKey val="0"/>
          <c:showVal val="0"/>
          <c:showCatName val="0"/>
          <c:showSerName val="0"/>
          <c:showPercent val="0"/>
          <c:showBubbleSize val="0"/>
        </c:dLbls>
        <c:gapWidth val="150"/>
        <c:axId val="96336512"/>
        <c:axId val="9640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ser>
        <c:dLbls>
          <c:showLegendKey val="0"/>
          <c:showVal val="0"/>
          <c:showCatName val="0"/>
          <c:showSerName val="0"/>
          <c:showPercent val="0"/>
          <c:showBubbleSize val="0"/>
        </c:dLbls>
        <c:marker val="1"/>
        <c:smooth val="0"/>
        <c:axId val="96336512"/>
        <c:axId val="96404224"/>
      </c:lineChart>
      <c:dateAx>
        <c:axId val="96336512"/>
        <c:scaling>
          <c:orientation val="minMax"/>
        </c:scaling>
        <c:delete val="1"/>
        <c:axPos val="b"/>
        <c:numFmt formatCode="ge" sourceLinked="1"/>
        <c:majorTickMark val="none"/>
        <c:minorTickMark val="none"/>
        <c:tickLblPos val="none"/>
        <c:crossAx val="96404224"/>
        <c:crosses val="autoZero"/>
        <c:auto val="1"/>
        <c:lblOffset val="100"/>
        <c:baseTimeUnit val="years"/>
      </c:dateAx>
      <c:valAx>
        <c:axId val="964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228.69</c:v>
                </c:pt>
                <c:pt idx="1">
                  <c:v>223.88</c:v>
                </c:pt>
                <c:pt idx="2">
                  <c:v>216.61</c:v>
                </c:pt>
                <c:pt idx="3">
                  <c:v>217.51</c:v>
                </c:pt>
                <c:pt idx="4">
                  <c:v>218.62</c:v>
                </c:pt>
              </c:numCache>
            </c:numRef>
          </c:val>
        </c:ser>
        <c:dLbls>
          <c:showLegendKey val="0"/>
          <c:showVal val="0"/>
          <c:showCatName val="0"/>
          <c:showSerName val="0"/>
          <c:showPercent val="0"/>
          <c:showBubbleSize val="0"/>
        </c:dLbls>
        <c:gapWidth val="150"/>
        <c:axId val="96438144"/>
        <c:axId val="964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ser>
        <c:dLbls>
          <c:showLegendKey val="0"/>
          <c:showVal val="0"/>
          <c:showCatName val="0"/>
          <c:showSerName val="0"/>
          <c:showPercent val="0"/>
          <c:showBubbleSize val="0"/>
        </c:dLbls>
        <c:marker val="1"/>
        <c:smooth val="0"/>
        <c:axId val="96438144"/>
        <c:axId val="96440320"/>
      </c:lineChart>
      <c:dateAx>
        <c:axId val="96438144"/>
        <c:scaling>
          <c:orientation val="minMax"/>
        </c:scaling>
        <c:delete val="1"/>
        <c:axPos val="b"/>
        <c:numFmt formatCode="ge" sourceLinked="1"/>
        <c:majorTickMark val="none"/>
        <c:minorTickMark val="none"/>
        <c:tickLblPos val="none"/>
        <c:crossAx val="96440320"/>
        <c:crosses val="autoZero"/>
        <c:auto val="1"/>
        <c:lblOffset val="100"/>
        <c:baseTimeUnit val="years"/>
      </c:dateAx>
      <c:valAx>
        <c:axId val="964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青森県　八戸市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
        <v>124</v>
      </c>
      <c r="AE8" s="49"/>
      <c r="AF8" s="49"/>
      <c r="AG8" s="49"/>
      <c r="AH8" s="49"/>
      <c r="AI8" s="49"/>
      <c r="AJ8" s="49"/>
      <c r="AK8" s="4"/>
      <c r="AL8" s="50">
        <f>データ!S6</f>
        <v>234189</v>
      </c>
      <c r="AM8" s="50"/>
      <c r="AN8" s="50"/>
      <c r="AO8" s="50"/>
      <c r="AP8" s="50"/>
      <c r="AQ8" s="50"/>
      <c r="AR8" s="50"/>
      <c r="AS8" s="50"/>
      <c r="AT8" s="45">
        <f>データ!T6</f>
        <v>305.54000000000002</v>
      </c>
      <c r="AU8" s="45"/>
      <c r="AV8" s="45"/>
      <c r="AW8" s="45"/>
      <c r="AX8" s="45"/>
      <c r="AY8" s="45"/>
      <c r="AZ8" s="45"/>
      <c r="BA8" s="45"/>
      <c r="BB8" s="45">
        <f>データ!U6</f>
        <v>766.48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61.79</v>
      </c>
      <c r="Q10" s="45"/>
      <c r="R10" s="45"/>
      <c r="S10" s="45"/>
      <c r="T10" s="45"/>
      <c r="U10" s="45"/>
      <c r="V10" s="45"/>
      <c r="W10" s="45">
        <f>データ!Q6</f>
        <v>70.27</v>
      </c>
      <c r="X10" s="45"/>
      <c r="Y10" s="45"/>
      <c r="Z10" s="45"/>
      <c r="AA10" s="45"/>
      <c r="AB10" s="45"/>
      <c r="AC10" s="45"/>
      <c r="AD10" s="50">
        <f>データ!R6</f>
        <v>3322</v>
      </c>
      <c r="AE10" s="50"/>
      <c r="AF10" s="50"/>
      <c r="AG10" s="50"/>
      <c r="AH10" s="50"/>
      <c r="AI10" s="50"/>
      <c r="AJ10" s="50"/>
      <c r="AK10" s="2"/>
      <c r="AL10" s="50">
        <f>データ!V6</f>
        <v>144006</v>
      </c>
      <c r="AM10" s="50"/>
      <c r="AN10" s="50"/>
      <c r="AO10" s="50"/>
      <c r="AP10" s="50"/>
      <c r="AQ10" s="50"/>
      <c r="AR10" s="50"/>
      <c r="AS10" s="50"/>
      <c r="AT10" s="45">
        <f>データ!W6</f>
        <v>34.83</v>
      </c>
      <c r="AU10" s="45"/>
      <c r="AV10" s="45"/>
      <c r="AW10" s="45"/>
      <c r="AX10" s="45"/>
      <c r="AY10" s="45"/>
      <c r="AZ10" s="45"/>
      <c r="BA10" s="45"/>
      <c r="BB10" s="45">
        <f>データ!X6</f>
        <v>4134.54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22039</v>
      </c>
      <c r="D6" s="33">
        <f t="shared" si="3"/>
        <v>47</v>
      </c>
      <c r="E6" s="33">
        <f t="shared" si="3"/>
        <v>17</v>
      </c>
      <c r="F6" s="33">
        <f t="shared" si="3"/>
        <v>1</v>
      </c>
      <c r="G6" s="33">
        <f t="shared" si="3"/>
        <v>0</v>
      </c>
      <c r="H6" s="33" t="str">
        <f t="shared" si="3"/>
        <v>青森県　八戸市</v>
      </c>
      <c r="I6" s="33" t="str">
        <f t="shared" si="3"/>
        <v>法非適用</v>
      </c>
      <c r="J6" s="33" t="str">
        <f t="shared" si="3"/>
        <v>下水道事業</v>
      </c>
      <c r="K6" s="33" t="str">
        <f t="shared" si="3"/>
        <v>公共下水道</v>
      </c>
      <c r="L6" s="33" t="str">
        <f t="shared" si="3"/>
        <v>Ad</v>
      </c>
      <c r="M6" s="33">
        <f t="shared" si="3"/>
        <v>0</v>
      </c>
      <c r="N6" s="34" t="str">
        <f t="shared" si="3"/>
        <v>-</v>
      </c>
      <c r="O6" s="34" t="str">
        <f t="shared" si="3"/>
        <v>該当数値なし</v>
      </c>
      <c r="P6" s="34">
        <f t="shared" si="3"/>
        <v>61.79</v>
      </c>
      <c r="Q6" s="34">
        <f t="shared" si="3"/>
        <v>70.27</v>
      </c>
      <c r="R6" s="34">
        <f t="shared" si="3"/>
        <v>3322</v>
      </c>
      <c r="S6" s="34">
        <f t="shared" si="3"/>
        <v>234189</v>
      </c>
      <c r="T6" s="34">
        <f t="shared" si="3"/>
        <v>305.54000000000002</v>
      </c>
      <c r="U6" s="34">
        <f t="shared" si="3"/>
        <v>766.48</v>
      </c>
      <c r="V6" s="34">
        <f t="shared" si="3"/>
        <v>144006</v>
      </c>
      <c r="W6" s="34">
        <f t="shared" si="3"/>
        <v>34.83</v>
      </c>
      <c r="X6" s="34">
        <f t="shared" si="3"/>
        <v>4134.54</v>
      </c>
      <c r="Y6" s="35">
        <f>IF(Y7="",NA(),Y7)</f>
        <v>73.319999999999993</v>
      </c>
      <c r="Z6" s="35">
        <f t="shared" ref="Z6:AH6" si="4">IF(Z7="",NA(),Z7)</f>
        <v>50.55</v>
      </c>
      <c r="AA6" s="35">
        <f t="shared" si="4"/>
        <v>73.53</v>
      </c>
      <c r="AB6" s="35">
        <f t="shared" si="4"/>
        <v>73.45</v>
      </c>
      <c r="AC6" s="35">
        <f t="shared" si="4"/>
        <v>73.37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1141.04</v>
      </c>
      <c r="BG6" s="35">
        <f t="shared" ref="BG6:BO6" si="7">IF(BG7="",NA(),BG7)</f>
        <v>1104.49</v>
      </c>
      <c r="BH6" s="35">
        <f t="shared" si="7"/>
        <v>1036.01</v>
      </c>
      <c r="BI6" s="35">
        <f t="shared" si="7"/>
        <v>1053.5899999999999</v>
      </c>
      <c r="BJ6" s="35">
        <f t="shared" si="7"/>
        <v>1071.18</v>
      </c>
      <c r="BK6" s="35">
        <f t="shared" si="7"/>
        <v>935.65</v>
      </c>
      <c r="BL6" s="35">
        <f t="shared" si="7"/>
        <v>924.44</v>
      </c>
      <c r="BM6" s="35">
        <f t="shared" si="7"/>
        <v>963.16</v>
      </c>
      <c r="BN6" s="35">
        <f t="shared" si="7"/>
        <v>1017.47</v>
      </c>
      <c r="BO6" s="35">
        <f t="shared" si="7"/>
        <v>970.35</v>
      </c>
      <c r="BP6" s="34" t="str">
        <f>IF(BP7="","",IF(BP7="-","【-】","【"&amp;SUBSTITUTE(TEXT(BP7,"#,##0.00"),"-","△")&amp;"】"))</f>
        <v>【728.30】</v>
      </c>
      <c r="BQ6" s="35">
        <f>IF(BQ7="",NA(),BQ7)</f>
        <v>87.62</v>
      </c>
      <c r="BR6" s="35">
        <f t="shared" ref="BR6:BZ6" si="8">IF(BR7="",NA(),BR7)</f>
        <v>89.3</v>
      </c>
      <c r="BS6" s="35">
        <f t="shared" si="8"/>
        <v>93.85</v>
      </c>
      <c r="BT6" s="35">
        <f t="shared" si="8"/>
        <v>94.17</v>
      </c>
      <c r="BU6" s="35">
        <f t="shared" si="8"/>
        <v>94.35</v>
      </c>
      <c r="BV6" s="35">
        <f t="shared" si="8"/>
        <v>90.14</v>
      </c>
      <c r="BW6" s="35">
        <f t="shared" si="8"/>
        <v>90.24</v>
      </c>
      <c r="BX6" s="35">
        <f t="shared" si="8"/>
        <v>94.82</v>
      </c>
      <c r="BY6" s="35">
        <f t="shared" si="8"/>
        <v>96.37</v>
      </c>
      <c r="BZ6" s="35">
        <f t="shared" si="8"/>
        <v>99.26</v>
      </c>
      <c r="CA6" s="34" t="str">
        <f>IF(CA7="","",IF(CA7="-","【-】","【"&amp;SUBSTITUTE(TEXT(CA7,"#,##0.00"),"-","△")&amp;"】"))</f>
        <v>【100.04】</v>
      </c>
      <c r="CB6" s="35">
        <f>IF(CB7="",NA(),CB7)</f>
        <v>228.69</v>
      </c>
      <c r="CC6" s="35">
        <f t="shared" ref="CC6:CK6" si="9">IF(CC7="",NA(),CC7)</f>
        <v>223.88</v>
      </c>
      <c r="CD6" s="35">
        <f t="shared" si="9"/>
        <v>216.61</v>
      </c>
      <c r="CE6" s="35">
        <f t="shared" si="9"/>
        <v>217.51</v>
      </c>
      <c r="CF6" s="35">
        <f t="shared" si="9"/>
        <v>218.62</v>
      </c>
      <c r="CG6" s="35">
        <f t="shared" si="9"/>
        <v>169.64</v>
      </c>
      <c r="CH6" s="35">
        <f t="shared" si="9"/>
        <v>170.22</v>
      </c>
      <c r="CI6" s="35">
        <f t="shared" si="9"/>
        <v>162.88</v>
      </c>
      <c r="CJ6" s="35">
        <f t="shared" si="9"/>
        <v>162.65</v>
      </c>
      <c r="CK6" s="35">
        <f t="shared" si="9"/>
        <v>159.53</v>
      </c>
      <c r="CL6" s="34" t="str">
        <f>IF(CL7="","",IF(CL7="-","【-】","【"&amp;SUBSTITUTE(TEXT(CL7,"#,##0.00"),"-","△")&amp;"】"))</f>
        <v>【137.82】</v>
      </c>
      <c r="CM6" s="35">
        <f>IF(CM7="",NA(),CM7)</f>
        <v>90.26</v>
      </c>
      <c r="CN6" s="35">
        <f t="shared" ref="CN6:CV6" si="10">IF(CN7="",NA(),CN7)</f>
        <v>125.19</v>
      </c>
      <c r="CO6" s="35">
        <f t="shared" si="10"/>
        <v>124.71</v>
      </c>
      <c r="CP6" s="35">
        <f t="shared" si="10"/>
        <v>123.06</v>
      </c>
      <c r="CQ6" s="35">
        <f t="shared" si="10"/>
        <v>127.58</v>
      </c>
      <c r="CR6" s="35">
        <f t="shared" si="10"/>
        <v>67.569999999999993</v>
      </c>
      <c r="CS6" s="35">
        <f t="shared" si="10"/>
        <v>67.099999999999994</v>
      </c>
      <c r="CT6" s="35">
        <f t="shared" si="10"/>
        <v>67.95</v>
      </c>
      <c r="CU6" s="35">
        <f t="shared" si="10"/>
        <v>66.63</v>
      </c>
      <c r="CV6" s="35">
        <f t="shared" si="10"/>
        <v>67.040000000000006</v>
      </c>
      <c r="CW6" s="34" t="str">
        <f>IF(CW7="","",IF(CW7="-","【-】","【"&amp;SUBSTITUTE(TEXT(CW7,"#,##0.00"),"-","△")&amp;"】"))</f>
        <v>【60.09】</v>
      </c>
      <c r="CX6" s="35">
        <f>IF(CX7="",NA(),CX7)</f>
        <v>85.16</v>
      </c>
      <c r="CY6" s="35">
        <f t="shared" ref="CY6:DG6" si="11">IF(CY7="",NA(),CY7)</f>
        <v>84.84</v>
      </c>
      <c r="CZ6" s="35">
        <f t="shared" si="11"/>
        <v>85.02</v>
      </c>
      <c r="DA6" s="35">
        <f t="shared" si="11"/>
        <v>85.06</v>
      </c>
      <c r="DB6" s="35">
        <f t="shared" si="11"/>
        <v>84.98</v>
      </c>
      <c r="DC6" s="35">
        <f t="shared" si="11"/>
        <v>92.87</v>
      </c>
      <c r="DD6" s="35">
        <f t="shared" si="11"/>
        <v>93.01</v>
      </c>
      <c r="DE6" s="35">
        <f t="shared" si="11"/>
        <v>93.12</v>
      </c>
      <c r="DF6" s="35">
        <f t="shared" si="11"/>
        <v>93.38</v>
      </c>
      <c r="DG6" s="35">
        <f t="shared" si="11"/>
        <v>93.5</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0.08</v>
      </c>
      <c r="EF6" s="35">
        <f t="shared" ref="EF6:EN6" si="14">IF(EF7="",NA(),EF7)</f>
        <v>0.02</v>
      </c>
      <c r="EG6" s="35">
        <f t="shared" si="14"/>
        <v>0.02</v>
      </c>
      <c r="EH6" s="35">
        <f t="shared" si="14"/>
        <v>0.03</v>
      </c>
      <c r="EI6" s="35">
        <f t="shared" si="14"/>
        <v>0.02</v>
      </c>
      <c r="EJ6" s="35">
        <f t="shared" si="14"/>
        <v>0.14000000000000001</v>
      </c>
      <c r="EK6" s="35">
        <f t="shared" si="14"/>
        <v>0.11</v>
      </c>
      <c r="EL6" s="35">
        <f t="shared" si="14"/>
        <v>0.08</v>
      </c>
      <c r="EM6" s="35">
        <f t="shared" si="14"/>
        <v>0.22</v>
      </c>
      <c r="EN6" s="35">
        <f t="shared" si="14"/>
        <v>0.28000000000000003</v>
      </c>
      <c r="EO6" s="34" t="str">
        <f>IF(EO7="","",IF(EO7="-","【-】","【"&amp;SUBSTITUTE(TEXT(EO7,"#,##0.00"),"-","△")&amp;"】"))</f>
        <v>【0.27】</v>
      </c>
    </row>
    <row r="7" spans="1:145" s="36" customFormat="1">
      <c r="A7" s="28"/>
      <c r="B7" s="37">
        <v>2016</v>
      </c>
      <c r="C7" s="37">
        <v>22039</v>
      </c>
      <c r="D7" s="37">
        <v>47</v>
      </c>
      <c r="E7" s="37">
        <v>17</v>
      </c>
      <c r="F7" s="37">
        <v>1</v>
      </c>
      <c r="G7" s="37">
        <v>0</v>
      </c>
      <c r="H7" s="37" t="s">
        <v>110</v>
      </c>
      <c r="I7" s="37" t="s">
        <v>111</v>
      </c>
      <c r="J7" s="37" t="s">
        <v>112</v>
      </c>
      <c r="K7" s="37" t="s">
        <v>113</v>
      </c>
      <c r="L7" s="37" t="s">
        <v>114</v>
      </c>
      <c r="M7" s="37"/>
      <c r="N7" s="38" t="s">
        <v>115</v>
      </c>
      <c r="O7" s="38" t="s">
        <v>116</v>
      </c>
      <c r="P7" s="38">
        <v>61.79</v>
      </c>
      <c r="Q7" s="38">
        <v>70.27</v>
      </c>
      <c r="R7" s="38">
        <v>3322</v>
      </c>
      <c r="S7" s="38">
        <v>234189</v>
      </c>
      <c r="T7" s="38">
        <v>305.54000000000002</v>
      </c>
      <c r="U7" s="38">
        <v>766.48</v>
      </c>
      <c r="V7" s="38">
        <v>144006</v>
      </c>
      <c r="W7" s="38">
        <v>34.83</v>
      </c>
      <c r="X7" s="38">
        <v>4134.54</v>
      </c>
      <c r="Y7" s="38">
        <v>73.319999999999993</v>
      </c>
      <c r="Z7" s="38">
        <v>50.55</v>
      </c>
      <c r="AA7" s="38">
        <v>73.53</v>
      </c>
      <c r="AB7" s="38">
        <v>73.45</v>
      </c>
      <c r="AC7" s="38">
        <v>73.37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1141.04</v>
      </c>
      <c r="BG7" s="38">
        <v>1104.49</v>
      </c>
      <c r="BH7" s="38">
        <v>1036.01</v>
      </c>
      <c r="BI7" s="38">
        <v>1053.5899999999999</v>
      </c>
      <c r="BJ7" s="38">
        <v>1071.18</v>
      </c>
      <c r="BK7" s="38">
        <v>935.65</v>
      </c>
      <c r="BL7" s="38">
        <v>924.44</v>
      </c>
      <c r="BM7" s="38">
        <v>963.16</v>
      </c>
      <c r="BN7" s="38">
        <v>1017.47</v>
      </c>
      <c r="BO7" s="38">
        <v>970.35</v>
      </c>
      <c r="BP7" s="38">
        <v>728.3</v>
      </c>
      <c r="BQ7" s="38">
        <v>87.62</v>
      </c>
      <c r="BR7" s="38">
        <v>89.3</v>
      </c>
      <c r="BS7" s="38">
        <v>93.85</v>
      </c>
      <c r="BT7" s="38">
        <v>94.17</v>
      </c>
      <c r="BU7" s="38">
        <v>94.35</v>
      </c>
      <c r="BV7" s="38">
        <v>90.14</v>
      </c>
      <c r="BW7" s="38">
        <v>90.24</v>
      </c>
      <c r="BX7" s="38">
        <v>94.82</v>
      </c>
      <c r="BY7" s="38">
        <v>96.37</v>
      </c>
      <c r="BZ7" s="38">
        <v>99.26</v>
      </c>
      <c r="CA7" s="38">
        <v>100.04</v>
      </c>
      <c r="CB7" s="38">
        <v>228.69</v>
      </c>
      <c r="CC7" s="38">
        <v>223.88</v>
      </c>
      <c r="CD7" s="38">
        <v>216.61</v>
      </c>
      <c r="CE7" s="38">
        <v>217.51</v>
      </c>
      <c r="CF7" s="38">
        <v>218.62</v>
      </c>
      <c r="CG7" s="38">
        <v>169.64</v>
      </c>
      <c r="CH7" s="38">
        <v>170.22</v>
      </c>
      <c r="CI7" s="38">
        <v>162.88</v>
      </c>
      <c r="CJ7" s="38">
        <v>162.65</v>
      </c>
      <c r="CK7" s="38">
        <v>159.53</v>
      </c>
      <c r="CL7" s="38">
        <v>137.82</v>
      </c>
      <c r="CM7" s="38">
        <v>90.26</v>
      </c>
      <c r="CN7" s="38">
        <v>125.19</v>
      </c>
      <c r="CO7" s="38">
        <v>124.71</v>
      </c>
      <c r="CP7" s="38">
        <v>123.06</v>
      </c>
      <c r="CQ7" s="38">
        <v>127.58</v>
      </c>
      <c r="CR7" s="38">
        <v>67.569999999999993</v>
      </c>
      <c r="CS7" s="38">
        <v>67.099999999999994</v>
      </c>
      <c r="CT7" s="38">
        <v>67.95</v>
      </c>
      <c r="CU7" s="38">
        <v>66.63</v>
      </c>
      <c r="CV7" s="38">
        <v>67.040000000000006</v>
      </c>
      <c r="CW7" s="38">
        <v>60.09</v>
      </c>
      <c r="CX7" s="38">
        <v>85.16</v>
      </c>
      <c r="CY7" s="38">
        <v>84.84</v>
      </c>
      <c r="CZ7" s="38">
        <v>85.02</v>
      </c>
      <c r="DA7" s="38">
        <v>85.06</v>
      </c>
      <c r="DB7" s="38">
        <v>84.98</v>
      </c>
      <c r="DC7" s="38">
        <v>92.87</v>
      </c>
      <c r="DD7" s="38">
        <v>93.01</v>
      </c>
      <c r="DE7" s="38">
        <v>93.12</v>
      </c>
      <c r="DF7" s="38">
        <v>93.38</v>
      </c>
      <c r="DG7" s="38">
        <v>93.5</v>
      </c>
      <c r="DH7" s="38">
        <v>94.9</v>
      </c>
      <c r="DI7" s="38"/>
      <c r="DJ7" s="38"/>
      <c r="DK7" s="38"/>
      <c r="DL7" s="38"/>
      <c r="DM7" s="38"/>
      <c r="DN7" s="38"/>
      <c r="DO7" s="38"/>
      <c r="DP7" s="38"/>
      <c r="DQ7" s="38"/>
      <c r="DR7" s="38"/>
      <c r="DS7" s="38"/>
      <c r="DT7" s="38"/>
      <c r="DU7" s="38"/>
      <c r="DV7" s="38"/>
      <c r="DW7" s="38"/>
      <c r="DX7" s="38"/>
      <c r="DY7" s="38"/>
      <c r="DZ7" s="38"/>
      <c r="EA7" s="38"/>
      <c r="EB7" s="38"/>
      <c r="EC7" s="38"/>
      <c r="ED7" s="38"/>
      <c r="EE7" s="38">
        <v>0.08</v>
      </c>
      <c r="EF7" s="38">
        <v>0.02</v>
      </c>
      <c r="EG7" s="38">
        <v>0.02</v>
      </c>
      <c r="EH7" s="38">
        <v>0.03</v>
      </c>
      <c r="EI7" s="38">
        <v>0.02</v>
      </c>
      <c r="EJ7" s="38">
        <v>0.14000000000000001</v>
      </c>
      <c r="EK7" s="38">
        <v>0.11</v>
      </c>
      <c r="EL7" s="38">
        <v>0.08</v>
      </c>
      <c r="EM7" s="38">
        <v>0.22</v>
      </c>
      <c r="EN7" s="38">
        <v>0.28000000000000003</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2018-02-01T07:00:25Z</cp:lastPrinted>
  <dcterms:created xsi:type="dcterms:W3CDTF">2017-12-25T02:01:51Z</dcterms:created>
  <dcterms:modified xsi:type="dcterms:W3CDTF">2018-02-05T01:29:26Z</dcterms:modified>
</cp:coreProperties>
</file>