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９\06_経営比較分析表の分析等依頼（水道・下水道・交通）\05_市町村から\05_法非適用・下水道事業\03_回答\16深浦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<sst xmlns="http://schemas.openxmlformats.org/spreadsheetml/2006/main" count="240" uniqueCount="126">
  <si>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</si>
  <si>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</si>
  <si>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</si>
  <si>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</si>
  <si>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</si>
  <si>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</si>
  <si>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</si>
  <si>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</si>
  <si>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</si>
  <si>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</si>
  <si>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</si>
  <si>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</si>
  <si>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</si>
  <si>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</si>
  <si>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</si>
  <si>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</si>
  <si>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</si>
  <si>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</si>
  <si>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</si>
  <si>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</si>
  <si>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</si>
  <si>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</si>
  <si>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</si>
  <si>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</si>
  <si>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</si>
  <si>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</si>
  <si>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</si>
  <si>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</si>
  <si>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</si>
  <si>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</si>
  <si>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</si>
  <si>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</si>
  <si>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</si>
  <si>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</si>
  <si>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</si>
  <si>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</si>
  <si>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</si>
  <si>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</si>
  <si>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</si>
  <si>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</si>
  <si>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</si>
  <si>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</si>
  <si>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</si>
  <si>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</si>
  <si>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</si>
  <si>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</si>
  <si>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</si>
  <si>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</si>
  <si>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</si>
  <si>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</si>
  <si>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</si>
  <si>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</si>
  <si>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</si>
  <si>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</si>
  <si>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</si>
  <si>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</si>
  <si>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</si>
  <si>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</si>
  <si>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</si>
  <si>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</si>
  <si>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</si>
  <si>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</si>
  <si>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</si>
  <si>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</si>
  <si>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</si>
  <si>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</si>
  <si>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</si>
  <si>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</si>
  <si>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</si>
  <si>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</si>
  <si>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</si>
  <si>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</si>
  <si>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</si>
  <si>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</si>
  <si>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</si>
  <si>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</si>
  <si>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</si>
  <si>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</si>
  <si>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</si>
  <si>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</si>
  <si>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</si>
  <si>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</si>
  <si>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</si>
  <si>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</si>
  <si>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</si>
  <si>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</si>
  <si>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</si>
  <si>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</si>
  <si>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</si>
  <si>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</si>
  <si>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</si>
  <si>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</si>
  <si>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</si>
  <si>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</si>
  <si>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</si>
  <si>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</si>
  <si>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</si>
  <si>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</si>
  <si>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</si>
  <si>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</si>
  <si>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</si>
  <si>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</si>
  <si>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</si>
  <si>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</si>
  <si>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</si>
  <si>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</si>
  <si>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</si>
  <si>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</si>
  <si>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</si>
  <si>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</si>
  <si>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深浦町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</si>
  <si>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</si>
  <si>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</si>
  <si>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</si>
  <si>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</si>
  <si>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</si>
  <si>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</si>
  <si>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</si>
  <si>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</si>
  <si>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</si>
  <si>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</si>
  <si>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</si>
  <si>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</si>
  <si>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1.人口減少と高齢化率の高い当町では、加入率が鈍化傾向にあるものの、水洗化率は微増の状況にある。
2.地理的に多額の施設建設費を要したため、汚水処理原価は高止まりの状況にある。
3.北金ヶ沢地区漁業集落環境整備事業では現在整備中であるため、企業債の元利償還金はますます増加傾向にあり、既存施設の老朽化と併せて経費（収益的支出及び資本的支出）は増加する。</t>
    <rPh sb="2" eb="4">
      <t>ジンコウ</t>
    </rPh>
    <rPh sb="4" eb="6">
      <t>ゲンショウ</t>
    </rPh>
    <rPh sb="7" eb="10">
      <t>コウレイカ</t>
    </rPh>
    <rPh sb="10" eb="11">
      <t>リツ</t>
    </rPh>
    <rPh sb="12" eb="13">
      <t>タカ</t>
    </rPh>
    <rPh sb="14" eb="16">
      <t>トウチョウ</t>
    </rPh>
    <rPh sb="19" eb="21">
      <t>カニュウ</t>
    </rPh>
    <rPh sb="21" eb="22">
      <t>リツ</t>
    </rPh>
    <rPh sb="23" eb="25">
      <t>ドンカ</t>
    </rPh>
    <rPh sb="25" eb="27">
      <t>ケイコウ</t>
    </rPh>
    <rPh sb="34" eb="37">
      <t>スイセンカ</t>
    </rPh>
    <rPh sb="37" eb="38">
      <t>リツ</t>
    </rPh>
    <rPh sb="39" eb="41">
      <t>ビゾウ</t>
    </rPh>
    <rPh sb="42" eb="44">
      <t>ジョウキョウ</t>
    </rPh>
    <rPh sb="51" eb="54">
      <t>チリテキ</t>
    </rPh>
    <rPh sb="55" eb="57">
      <t>タガク</t>
    </rPh>
    <rPh sb="58" eb="60">
      <t>シセツ</t>
    </rPh>
    <rPh sb="60" eb="63">
      <t>ケンセツヒ</t>
    </rPh>
    <rPh sb="64" eb="65">
      <t>ヨウ</t>
    </rPh>
    <rPh sb="70" eb="72">
      <t>オスイ</t>
    </rPh>
    <rPh sb="72" eb="74">
      <t>ショリ</t>
    </rPh>
    <rPh sb="74" eb="76">
      <t>ゲンカ</t>
    </rPh>
    <rPh sb="77" eb="79">
      <t>タカド</t>
    </rPh>
    <rPh sb="82" eb="84">
      <t>ジョウキョウ</t>
    </rPh>
    <rPh sb="91" eb="95">
      <t>キタカネガサワ</t>
    </rPh>
    <rPh sb="95" eb="97">
      <t>チク</t>
    </rPh>
    <rPh sb="97" eb="99">
      <t>ギョギョウ</t>
    </rPh>
    <rPh sb="99" eb="101">
      <t>シュウラク</t>
    </rPh>
    <rPh sb="101" eb="103">
      <t>カンキョウ</t>
    </rPh>
    <rPh sb="103" eb="105">
      <t>セイビ</t>
    </rPh>
    <rPh sb="105" eb="107">
      <t>ジギョウ</t>
    </rPh>
    <rPh sb="109" eb="111">
      <t>ゲンザイ</t>
    </rPh>
    <rPh sb="111" eb="113">
      <t>セイビ</t>
    </rPh>
    <rPh sb="113" eb="114">
      <t>チュウ</t>
    </rPh>
    <rPh sb="120" eb="123">
      <t>キギョウサイ</t>
    </rPh>
    <rPh sb="124" eb="126">
      <t>ガンリ</t>
    </rPh>
    <rPh sb="126" eb="129">
      <t>ショウカンキン</t>
    </rPh>
    <rPh sb="134" eb="136">
      <t>ゾウカ</t>
    </rPh>
    <rPh sb="136" eb="138">
      <t>ケイコウ</t>
    </rPh>
    <rPh sb="142" eb="144">
      <t>キゾン</t>
    </rPh>
    <rPh sb="144" eb="146">
      <t>シセツ</t>
    </rPh>
    <rPh sb="147" eb="150">
      <t>ロウキュウカ</t>
    </rPh>
    <rPh sb="151" eb="152">
      <t>アワ</t>
    </rPh>
    <rPh sb="154" eb="156">
      <t>ケイヒ</t>
    </rPh>
    <rPh sb="157" eb="160">
      <t>シュウエキテキ</t>
    </rPh>
    <rPh sb="171" eb="173">
      <t>ゾウカ</t>
    </rPh>
    <phoneticPr fontId="4"/>
  </si>
  <si>
    <t>1.平成32年までには漁業集落排水施設（大間越地区は済）すべての長寿命化計画を樹立し、管路施設及び処理施設を計画的に改善する。
2.管路施設は供用後25年以下の施設であるため、管路の経年劣化対策は順次検討する。
3.処理施設は、耐用年数を満たしたもや今後満たす機器類が多く存在する。</t>
    <rPh sb="2" eb="4">
      <t>ヘイセイ</t>
    </rPh>
    <rPh sb="6" eb="7">
      <t>ネン</t>
    </rPh>
    <rPh sb="11" eb="13">
      <t>ギョギョウ</t>
    </rPh>
    <rPh sb="13" eb="15">
      <t>シュウラク</t>
    </rPh>
    <rPh sb="15" eb="17">
      <t>ハイスイ</t>
    </rPh>
    <rPh sb="17" eb="19">
      <t>シセツ</t>
    </rPh>
    <rPh sb="20" eb="23">
      <t>オオマゴシ</t>
    </rPh>
    <rPh sb="23" eb="25">
      <t>チク</t>
    </rPh>
    <rPh sb="26" eb="27">
      <t>スミ</t>
    </rPh>
    <rPh sb="32" eb="36">
      <t>チョウジュミョウカ</t>
    </rPh>
    <rPh sb="36" eb="38">
      <t>ケイカク</t>
    </rPh>
    <rPh sb="39" eb="41">
      <t>ジュリツ</t>
    </rPh>
    <rPh sb="43" eb="45">
      <t>カンロ</t>
    </rPh>
    <rPh sb="45" eb="47">
      <t>シセツ</t>
    </rPh>
    <rPh sb="47" eb="48">
      <t>オヨ</t>
    </rPh>
    <rPh sb="49" eb="51">
      <t>ショリ</t>
    </rPh>
    <rPh sb="51" eb="53">
      <t>シセツ</t>
    </rPh>
    <rPh sb="54" eb="57">
      <t>ケイカクテキ</t>
    </rPh>
    <rPh sb="58" eb="60">
      <t>カイゼン</t>
    </rPh>
    <rPh sb="66" eb="68">
      <t>カンロ</t>
    </rPh>
    <rPh sb="68" eb="70">
      <t>シセツ</t>
    </rPh>
    <rPh sb="71" eb="73">
      <t>キョウヨウ</t>
    </rPh>
    <rPh sb="73" eb="74">
      <t>ゴ</t>
    </rPh>
    <rPh sb="76" eb="77">
      <t>ネン</t>
    </rPh>
    <rPh sb="77" eb="79">
      <t>イカ</t>
    </rPh>
    <rPh sb="80" eb="82">
      <t>シセツ</t>
    </rPh>
    <rPh sb="88" eb="90">
      <t>カンロ</t>
    </rPh>
    <rPh sb="91" eb="93">
      <t>ケイネン</t>
    </rPh>
    <rPh sb="93" eb="95">
      <t>レッカ</t>
    </rPh>
    <rPh sb="95" eb="97">
      <t>タイサク</t>
    </rPh>
    <rPh sb="98" eb="100">
      <t>ジュンジ</t>
    </rPh>
    <rPh sb="100" eb="102">
      <t>ケントウ</t>
    </rPh>
    <rPh sb="114" eb="116">
      <t>タイヨウ</t>
    </rPh>
    <rPh sb="116" eb="118">
      <t>ネンスウ</t>
    </rPh>
    <rPh sb="119" eb="120">
      <t>ミ</t>
    </rPh>
    <rPh sb="125" eb="127">
      <t>コンゴ</t>
    </rPh>
    <rPh sb="127" eb="128">
      <t>ミ</t>
    </rPh>
    <rPh sb="130" eb="133">
      <t>キキルイ</t>
    </rPh>
    <rPh sb="134" eb="135">
      <t>オオ</t>
    </rPh>
    <rPh sb="136" eb="138">
      <t>ソンザイ</t>
    </rPh>
    <phoneticPr fontId="4"/>
  </si>
  <si>
    <t>1.料金収入は、人口減少や高齢化に伴う使用料減少により減収が懸念されるので、北金ヶ沢・関地区の加入件数を増やし、使用料収入の増収に努める。
2.汚水処理費用は、企業債残高の増加や施設の老朽化に伴い、今後の増加が見込まれる。そのため、企業債の着実な返済と施設の老朽化対策に備えた長寿命化計画を策定し、施設の維持管理に努める。
3.経常経費の圧縮に努め、管路施設は専ら管路の洗浄で対処し、処理施設は、平準化した設備の更新を行う。
4.①収益的収支比率及び⑤経費回収率の減は田野沢・北金ヶ沢地区漁集事業において、料金収入が少ない（北金漁集は未収）状況にあって、地方債償還金の増加が大きな原因である。
5.⑥汚水処理原価の増加の原因は、資本費に対する元利償還金が影響している。</t>
    <rPh sb="2" eb="4">
      <t>リョウキン</t>
    </rPh>
    <rPh sb="4" eb="6">
      <t>シュウニュウ</t>
    </rPh>
    <rPh sb="8" eb="10">
      <t>ジンコウ</t>
    </rPh>
    <rPh sb="10" eb="12">
      <t>ゲンショウ</t>
    </rPh>
    <rPh sb="13" eb="16">
      <t>コウレイカ</t>
    </rPh>
    <rPh sb="17" eb="18">
      <t>トモナ</t>
    </rPh>
    <rPh sb="19" eb="22">
      <t>シヨウリョウ</t>
    </rPh>
    <rPh sb="22" eb="24">
      <t>ゲンショウ</t>
    </rPh>
    <rPh sb="27" eb="29">
      <t>ゲンシュウ</t>
    </rPh>
    <rPh sb="30" eb="32">
      <t>ケネン</t>
    </rPh>
    <rPh sb="38" eb="42">
      <t>キタカネガサワ</t>
    </rPh>
    <rPh sb="43" eb="44">
      <t>セキ</t>
    </rPh>
    <rPh sb="44" eb="46">
      <t>チク</t>
    </rPh>
    <rPh sb="47" eb="49">
      <t>カニュウ</t>
    </rPh>
    <rPh sb="49" eb="51">
      <t>ケンスウ</t>
    </rPh>
    <rPh sb="52" eb="53">
      <t>フ</t>
    </rPh>
    <rPh sb="56" eb="59">
      <t>シヨウリョウ</t>
    </rPh>
    <rPh sb="59" eb="61">
      <t>シュウニュウ</t>
    </rPh>
    <rPh sb="62" eb="64">
      <t>ゾウシュウ</t>
    </rPh>
    <rPh sb="65" eb="66">
      <t>ツト</t>
    </rPh>
    <rPh sb="72" eb="74">
      <t>オスイ</t>
    </rPh>
    <rPh sb="74" eb="76">
      <t>ショリ</t>
    </rPh>
    <rPh sb="76" eb="78">
      <t>ヒヨウ</t>
    </rPh>
    <rPh sb="80" eb="82">
      <t>キギョウ</t>
    </rPh>
    <rPh sb="82" eb="83">
      <t>サイ</t>
    </rPh>
    <rPh sb="83" eb="85">
      <t>ザンダカ</t>
    </rPh>
    <rPh sb="86" eb="88">
      <t>ゾウカ</t>
    </rPh>
    <rPh sb="89" eb="91">
      <t>シセツ</t>
    </rPh>
    <rPh sb="92" eb="95">
      <t>ロウキュウカ</t>
    </rPh>
    <rPh sb="96" eb="97">
      <t>トモナ</t>
    </rPh>
    <rPh sb="99" eb="101">
      <t>コンゴ</t>
    </rPh>
    <rPh sb="102" eb="104">
      <t>ゾウカ</t>
    </rPh>
    <rPh sb="105" eb="107">
      <t>ミコ</t>
    </rPh>
    <rPh sb="116" eb="118">
      <t>キギョウ</t>
    </rPh>
    <rPh sb="118" eb="119">
      <t>サイ</t>
    </rPh>
    <rPh sb="120" eb="122">
      <t>チャクジツ</t>
    </rPh>
    <rPh sb="123" eb="125">
      <t>ヘンサイ</t>
    </rPh>
    <rPh sb="126" eb="128">
      <t>シセツ</t>
    </rPh>
    <rPh sb="129" eb="132">
      <t>ロウキュウカ</t>
    </rPh>
    <rPh sb="132" eb="134">
      <t>タイサク</t>
    </rPh>
    <rPh sb="135" eb="136">
      <t>ソナ</t>
    </rPh>
    <rPh sb="138" eb="142">
      <t>チョウジュミョウカ</t>
    </rPh>
    <rPh sb="142" eb="144">
      <t>ケイカク</t>
    </rPh>
    <rPh sb="145" eb="147">
      <t>サクテイ</t>
    </rPh>
    <rPh sb="149" eb="151">
      <t>シセツ</t>
    </rPh>
    <rPh sb="152" eb="154">
      <t>イジ</t>
    </rPh>
    <rPh sb="154" eb="156">
      <t>カンリ</t>
    </rPh>
    <rPh sb="157" eb="158">
      <t>ツト</t>
    </rPh>
    <rPh sb="164" eb="166">
      <t>ケイジョウ</t>
    </rPh>
    <rPh sb="166" eb="168">
      <t>ケイヒ</t>
    </rPh>
    <rPh sb="169" eb="171">
      <t>アッシュク</t>
    </rPh>
    <rPh sb="172" eb="173">
      <t>ツト</t>
    </rPh>
    <rPh sb="175" eb="177">
      <t>カンロ</t>
    </rPh>
    <rPh sb="177" eb="179">
      <t>シセツ</t>
    </rPh>
    <rPh sb="180" eb="181">
      <t>モッパ</t>
    </rPh>
    <rPh sb="182" eb="184">
      <t>カンロ</t>
    </rPh>
    <rPh sb="185" eb="187">
      <t>センジョウ</t>
    </rPh>
    <rPh sb="188" eb="190">
      <t>タイショ</t>
    </rPh>
    <rPh sb="192" eb="194">
      <t>ショリ</t>
    </rPh>
    <rPh sb="194" eb="196">
      <t>シセツ</t>
    </rPh>
    <rPh sb="198" eb="201">
      <t>ヘイジュンカ</t>
    </rPh>
    <rPh sb="203" eb="205">
      <t>セツビ</t>
    </rPh>
    <rPh sb="206" eb="208">
      <t>コウシン</t>
    </rPh>
    <rPh sb="209" eb="210">
      <t>オコナ</t>
    </rPh>
    <rPh sb="216" eb="219">
      <t>シュウエキテキ</t>
    </rPh>
    <rPh sb="219" eb="221">
      <t>シュウシ</t>
    </rPh>
    <rPh sb="221" eb="223">
      <t>ヒリツ</t>
    </rPh>
    <rPh sb="223" eb="224">
      <t>オヨ</t>
    </rPh>
    <rPh sb="226" eb="228">
      <t>ケイヒ</t>
    </rPh>
    <rPh sb="228" eb="230">
      <t>カイシュウ</t>
    </rPh>
    <rPh sb="230" eb="231">
      <t>リツ</t>
    </rPh>
    <rPh sb="232" eb="233">
      <t>ゲン</t>
    </rPh>
    <rPh sb="234" eb="237">
      <t>タノサワ</t>
    </rPh>
    <rPh sb="238" eb="242">
      <t>キタカネガサワ</t>
    </rPh>
    <rPh sb="242" eb="244">
      <t>チク</t>
    </rPh>
    <rPh sb="246" eb="248">
      <t>ジギョウ</t>
    </rPh>
    <rPh sb="253" eb="255">
      <t>リョウキン</t>
    </rPh>
    <rPh sb="255" eb="257">
      <t>シュウニュウ</t>
    </rPh>
    <rPh sb="258" eb="259">
      <t>スク</t>
    </rPh>
    <rPh sb="262" eb="263">
      <t>キタ</t>
    </rPh>
    <rPh sb="263" eb="264">
      <t>カネ</t>
    </rPh>
    <rPh sb="264" eb="265">
      <t>ギョ</t>
    </rPh>
    <rPh sb="265" eb="266">
      <t>シュウ</t>
    </rPh>
    <rPh sb="267" eb="269">
      <t>ミシュウ</t>
    </rPh>
    <rPh sb="270" eb="272">
      <t>ジョウキョウ</t>
    </rPh>
    <rPh sb="277" eb="280">
      <t>チホウサイ</t>
    </rPh>
    <rPh sb="280" eb="282">
      <t>ショウカン</t>
    </rPh>
    <rPh sb="282" eb="283">
      <t>キン</t>
    </rPh>
    <rPh sb="284" eb="286">
      <t>ゾウカ</t>
    </rPh>
    <rPh sb="287" eb="288">
      <t>オオ</t>
    </rPh>
    <rPh sb="290" eb="292">
      <t>ゲンイン</t>
    </rPh>
    <rPh sb="300" eb="302">
      <t>オスイ</t>
    </rPh>
    <rPh sb="302" eb="304">
      <t>ショリ</t>
    </rPh>
    <rPh sb="304" eb="306">
      <t>ゲンカ</t>
    </rPh>
    <rPh sb="307" eb="309">
      <t>ゾウカ</t>
    </rPh>
    <rPh sb="310" eb="312">
      <t>ゲンイン</t>
    </rPh>
    <rPh sb="314" eb="316">
      <t>シホン</t>
    </rPh>
    <rPh sb="316" eb="317">
      <t>ヒ</t>
    </rPh>
    <rPh sb="318" eb="319">
      <t>タイ</t>
    </rPh>
    <rPh sb="321" eb="323">
      <t>ガンリ</t>
    </rPh>
    <rPh sb="323" eb="326">
      <t>ショウカンキン</t>
    </rPh>
    <rPh sb="327" eb="329">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</si>
</sst>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18-4C27-A541-206B1B3C55F8}"/>
            </c:ext>
          </c:extLst>
        </c:ser>
        <c:dLbls>
          <c:showLegendKey val="0"/>
          <c:showVal val="0"/>
          <c:showCatName val="0"/>
          <c:showSerName val="0"/>
          <c:showPercent val="0"/>
          <c:showBubbleSize val="0"/>
        </c:dLbls>
        <c:gapWidth val="150"/>
        <c:axId val="220775640"/>
        <c:axId val="22077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extLst xmlns:c16r2="http://schemas.microsoft.com/office/drawing/2015/06/chart">
            <c:ext xmlns:c16="http://schemas.microsoft.com/office/drawing/2014/chart" uri="{C3380CC4-5D6E-409C-BE32-E72D297353CC}">
              <c16:uniqueId val="{00000001-D318-4C27-A541-206B1B3C55F8}"/>
            </c:ext>
          </c:extLst>
        </c:ser>
        <c:dLbls>
          <c:showLegendKey val="0"/>
          <c:showVal val="0"/>
          <c:showCatName val="0"/>
          <c:showSerName val="0"/>
          <c:showPercent val="0"/>
          <c:showBubbleSize val="0"/>
        </c:dLbls>
        <c:marker val="1"/>
        <c:smooth val="0"/>
        <c:axId val="220775640"/>
        <c:axId val="220776024"/>
      </c:lineChart>
      <c:dateAx>
        <c:axId val="220775640"/>
        <c:scaling>
          <c:orientation val="minMax"/>
        </c:scaling>
        <c:delete val="1"/>
        <c:axPos val="b"/>
        <c:numFmt formatCode="ge" sourceLinked="1"/>
        <c:majorTickMark val="none"/>
        <c:minorTickMark val="none"/>
        <c:tickLblPos val="none"/>
        <c:crossAx val="220776024"/>
        <c:crosses val="autoZero"/>
        <c:auto val="1"/>
        <c:lblOffset val="100"/>
        <c:baseTimeUnit val="years"/>
      </c:dateAx>
      <c:valAx>
        <c:axId val="2207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27.33</c:v>
                </c:pt>
                <c:pt idx="1">
                  <c:v>29.78</c:v>
                </c:pt>
                <c:pt idx="2">
                  <c:v>26.67</c:v>
                </c:pt>
                <c:pt idx="3">
                  <c:v>26</c:v>
                </c:pt>
                <c:pt idx="4">
                  <c:v>22.67</c:v>
                </c:pt>
              </c:numCache>
            </c:numRef>
          </c:val>
          <c:extLst xmlns:c16r2="http://schemas.microsoft.com/office/drawing/2015/06/chart">
            <c:ext xmlns:c16="http://schemas.microsoft.com/office/drawing/2014/chart" uri="{C3380CC4-5D6E-409C-BE32-E72D297353CC}">
              <c16:uniqueId val="{00000000-346E-4EC0-B0F9-AD5670630A7A}"/>
            </c:ext>
          </c:extLst>
        </c:ser>
        <c:dLbls>
          <c:showLegendKey val="0"/>
          <c:showVal val="0"/>
          <c:showCatName val="0"/>
          <c:showSerName val="0"/>
          <c:showPercent val="0"/>
          <c:showBubbleSize val="0"/>
        </c:dLbls>
        <c:gapWidth val="150"/>
        <c:axId val="221744136"/>
        <c:axId val="2217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extLst xmlns:c16r2="http://schemas.microsoft.com/office/drawing/2015/06/chart">
            <c:ext xmlns:c16="http://schemas.microsoft.com/office/drawing/2014/chart" uri="{C3380CC4-5D6E-409C-BE32-E72D297353CC}">
              <c16:uniqueId val="{00000001-346E-4EC0-B0F9-AD5670630A7A}"/>
            </c:ext>
          </c:extLst>
        </c:ser>
        <c:dLbls>
          <c:showLegendKey val="0"/>
          <c:showVal val="0"/>
          <c:showCatName val="0"/>
          <c:showSerName val="0"/>
          <c:showPercent val="0"/>
          <c:showBubbleSize val="0"/>
        </c:dLbls>
        <c:marker val="1"/>
        <c:smooth val="0"/>
        <c:axId val="221744136"/>
        <c:axId val="221744528"/>
      </c:lineChart>
      <c:dateAx>
        <c:axId val="221744136"/>
        <c:scaling>
          <c:orientation val="minMax"/>
        </c:scaling>
        <c:delete val="1"/>
        <c:axPos val="b"/>
        <c:numFmt formatCode="ge" sourceLinked="1"/>
        <c:majorTickMark val="none"/>
        <c:minorTickMark val="none"/>
        <c:tickLblPos val="none"/>
        <c:crossAx val="221744528"/>
        <c:crosses val="autoZero"/>
        <c:auto val="1"/>
        <c:lblOffset val="100"/>
        <c:baseTimeUnit val="years"/>
      </c:dateAx>
      <c:valAx>
        <c:axId val="2217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56.95</c:v>
                </c:pt>
                <c:pt idx="1">
                  <c:v>61.06</c:v>
                </c:pt>
                <c:pt idx="2">
                  <c:v>61.43</c:v>
                </c:pt>
                <c:pt idx="3">
                  <c:v>61.86</c:v>
                </c:pt>
                <c:pt idx="4">
                  <c:v>63.11</c:v>
                </c:pt>
              </c:numCache>
            </c:numRef>
          </c:val>
          <c:extLst xmlns:c16r2="http://schemas.microsoft.com/office/drawing/2015/06/chart">
            <c:ext xmlns:c16="http://schemas.microsoft.com/office/drawing/2014/chart" uri="{C3380CC4-5D6E-409C-BE32-E72D297353CC}">
              <c16:uniqueId val="{00000000-CFDA-4943-AE65-0D2DC9EF698B}"/>
            </c:ext>
          </c:extLst>
        </c:ser>
        <c:dLbls>
          <c:showLegendKey val="0"/>
          <c:showVal val="0"/>
          <c:showCatName val="0"/>
          <c:showSerName val="0"/>
          <c:showPercent val="0"/>
          <c:showBubbleSize val="0"/>
        </c:dLbls>
        <c:gapWidth val="150"/>
        <c:axId val="221745704"/>
        <c:axId val="22174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extLst xmlns:c16r2="http://schemas.microsoft.com/office/drawing/2015/06/chart">
            <c:ext xmlns:c16="http://schemas.microsoft.com/office/drawing/2014/chart" uri="{C3380CC4-5D6E-409C-BE32-E72D297353CC}">
              <c16:uniqueId val="{00000001-CFDA-4943-AE65-0D2DC9EF698B}"/>
            </c:ext>
          </c:extLst>
        </c:ser>
        <c:dLbls>
          <c:showLegendKey val="0"/>
          <c:showVal val="0"/>
          <c:showCatName val="0"/>
          <c:showSerName val="0"/>
          <c:showPercent val="0"/>
          <c:showBubbleSize val="0"/>
        </c:dLbls>
        <c:marker val="1"/>
        <c:smooth val="0"/>
        <c:axId val="221745704"/>
        <c:axId val="221746096"/>
      </c:lineChart>
      <c:dateAx>
        <c:axId val="221745704"/>
        <c:scaling>
          <c:orientation val="minMax"/>
        </c:scaling>
        <c:delete val="1"/>
        <c:axPos val="b"/>
        <c:numFmt formatCode="ge" sourceLinked="1"/>
        <c:majorTickMark val="none"/>
        <c:minorTickMark val="none"/>
        <c:tickLblPos val="none"/>
        <c:crossAx val="221746096"/>
        <c:crosses val="autoZero"/>
        <c:auto val="1"/>
        <c:lblOffset val="100"/>
        <c:baseTimeUnit val="years"/>
      </c:dateAx>
      <c:valAx>
        <c:axId val="22174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91.38</c:v>
                </c:pt>
                <c:pt idx="1">
                  <c:v>85.74</c:v>
                </c:pt>
                <c:pt idx="2">
                  <c:v>85.71</c:v>
                </c:pt>
                <c:pt idx="3">
                  <c:v>86.68</c:v>
                </c:pt>
                <c:pt idx="4">
                  <c:v>77.81</c:v>
                </c:pt>
              </c:numCache>
            </c:numRef>
          </c:val>
          <c:extLst xmlns:c16r2="http://schemas.microsoft.com/office/drawing/2015/06/chart">
            <c:ext xmlns:c16="http://schemas.microsoft.com/office/drawing/2014/chart" uri="{C3380CC4-5D6E-409C-BE32-E72D297353CC}">
              <c16:uniqueId val="{00000000-B10B-403F-AAE5-900A7684CDC4}"/>
            </c:ext>
          </c:extLst>
        </c:ser>
        <c:dLbls>
          <c:showLegendKey val="0"/>
          <c:showVal val="0"/>
          <c:showCatName val="0"/>
          <c:showSerName val="0"/>
          <c:showPercent val="0"/>
          <c:showBubbleSize val="0"/>
        </c:dLbls>
        <c:gapWidth val="150"/>
        <c:axId val="220802344"/>
        <c:axId val="22080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0B-403F-AAE5-900A7684CDC4}"/>
            </c:ext>
          </c:extLst>
        </c:ser>
        <c:dLbls>
          <c:showLegendKey val="0"/>
          <c:showVal val="0"/>
          <c:showCatName val="0"/>
          <c:showSerName val="0"/>
          <c:showPercent val="0"/>
          <c:showBubbleSize val="0"/>
        </c:dLbls>
        <c:marker val="1"/>
        <c:smooth val="0"/>
        <c:axId val="220802344"/>
        <c:axId val="220802728"/>
      </c:lineChart>
      <c:dateAx>
        <c:axId val="220802344"/>
        <c:scaling>
          <c:orientation val="minMax"/>
        </c:scaling>
        <c:delete val="1"/>
        <c:axPos val="b"/>
        <c:numFmt formatCode="ge" sourceLinked="1"/>
        <c:majorTickMark val="none"/>
        <c:minorTickMark val="none"/>
        <c:tickLblPos val="none"/>
        <c:crossAx val="220802728"/>
        <c:crosses val="autoZero"/>
        <c:auto val="1"/>
        <c:lblOffset val="100"/>
        <c:baseTimeUnit val="years"/>
      </c:dateAx>
      <c:valAx>
        <c:axId val="22080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4A-44EF-8398-14BCD97CBA49}"/>
            </c:ext>
          </c:extLst>
        </c:ser>
        <c:dLbls>
          <c:showLegendKey val="0"/>
          <c:showVal val="0"/>
          <c:showCatName val="0"/>
          <c:showSerName val="0"/>
          <c:showPercent val="0"/>
          <c:showBubbleSize val="0"/>
        </c:dLbls>
        <c:gapWidth val="150"/>
        <c:axId val="221233904"/>
        <c:axId val="22124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4A-44EF-8398-14BCD97CBA49}"/>
            </c:ext>
          </c:extLst>
        </c:ser>
        <c:dLbls>
          <c:showLegendKey val="0"/>
          <c:showVal val="0"/>
          <c:showCatName val="0"/>
          <c:showSerName val="0"/>
          <c:showPercent val="0"/>
          <c:showBubbleSize val="0"/>
        </c:dLbls>
        <c:marker val="1"/>
        <c:smooth val="0"/>
        <c:axId val="221233904"/>
        <c:axId val="221243504"/>
      </c:lineChart>
      <c:dateAx>
        <c:axId val="221233904"/>
        <c:scaling>
          <c:orientation val="minMax"/>
        </c:scaling>
        <c:delete val="1"/>
        <c:axPos val="b"/>
        <c:numFmt formatCode="ge" sourceLinked="1"/>
        <c:majorTickMark val="none"/>
        <c:minorTickMark val="none"/>
        <c:tickLblPos val="none"/>
        <c:crossAx val="221243504"/>
        <c:crosses val="autoZero"/>
        <c:auto val="1"/>
        <c:lblOffset val="100"/>
        <c:baseTimeUnit val="years"/>
      </c:dateAx>
      <c:valAx>
        <c:axId val="22124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3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5D-4DB7-8C8B-1258BDBAC4C9}"/>
            </c:ext>
          </c:extLst>
        </c:ser>
        <c:dLbls>
          <c:showLegendKey val="0"/>
          <c:showVal val="0"/>
          <c:showCatName val="0"/>
          <c:showSerName val="0"/>
          <c:showPercent val="0"/>
          <c:showBubbleSize val="0"/>
        </c:dLbls>
        <c:gapWidth val="150"/>
        <c:axId val="221298680"/>
        <c:axId val="22129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5D-4DB7-8C8B-1258BDBAC4C9}"/>
            </c:ext>
          </c:extLst>
        </c:ser>
        <c:dLbls>
          <c:showLegendKey val="0"/>
          <c:showVal val="0"/>
          <c:showCatName val="0"/>
          <c:showSerName val="0"/>
          <c:showPercent val="0"/>
          <c:showBubbleSize val="0"/>
        </c:dLbls>
        <c:marker val="1"/>
        <c:smooth val="0"/>
        <c:axId val="221298680"/>
        <c:axId val="221299064"/>
      </c:lineChart>
      <c:dateAx>
        <c:axId val="221298680"/>
        <c:scaling>
          <c:orientation val="minMax"/>
        </c:scaling>
        <c:delete val="1"/>
        <c:axPos val="b"/>
        <c:numFmt formatCode="ge" sourceLinked="1"/>
        <c:majorTickMark val="none"/>
        <c:minorTickMark val="none"/>
        <c:tickLblPos val="none"/>
        <c:crossAx val="221299064"/>
        <c:crosses val="autoZero"/>
        <c:auto val="1"/>
        <c:lblOffset val="100"/>
        <c:baseTimeUnit val="years"/>
      </c:dateAx>
      <c:valAx>
        <c:axId val="2212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9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32-463A-8373-97C401CEC445}"/>
            </c:ext>
          </c:extLst>
        </c:ser>
        <c:dLbls>
          <c:showLegendKey val="0"/>
          <c:showVal val="0"/>
          <c:showCatName val="0"/>
          <c:showSerName val="0"/>
          <c:showPercent val="0"/>
          <c:showBubbleSize val="0"/>
        </c:dLbls>
        <c:gapWidth val="150"/>
        <c:axId val="219942600"/>
        <c:axId val="21994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32-463A-8373-97C401CEC445}"/>
            </c:ext>
          </c:extLst>
        </c:ser>
        <c:dLbls>
          <c:showLegendKey val="0"/>
          <c:showVal val="0"/>
          <c:showCatName val="0"/>
          <c:showSerName val="0"/>
          <c:showPercent val="0"/>
          <c:showBubbleSize val="0"/>
        </c:dLbls>
        <c:marker val="1"/>
        <c:smooth val="0"/>
        <c:axId val="219942600"/>
        <c:axId val="219942992"/>
      </c:lineChart>
      <c:dateAx>
        <c:axId val="219942600"/>
        <c:scaling>
          <c:orientation val="minMax"/>
        </c:scaling>
        <c:delete val="1"/>
        <c:axPos val="b"/>
        <c:numFmt formatCode="ge" sourceLinked="1"/>
        <c:majorTickMark val="none"/>
        <c:minorTickMark val="none"/>
        <c:tickLblPos val="none"/>
        <c:crossAx val="219942992"/>
        <c:crosses val="autoZero"/>
        <c:auto val="1"/>
        <c:lblOffset val="100"/>
        <c:baseTimeUnit val="years"/>
      </c:dateAx>
      <c:valAx>
        <c:axId val="2199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F0-4573-90A5-31A76CC0FE83}"/>
            </c:ext>
          </c:extLst>
        </c:ser>
        <c:dLbls>
          <c:showLegendKey val="0"/>
          <c:showVal val="0"/>
          <c:showCatName val="0"/>
          <c:showSerName val="0"/>
          <c:showPercent val="0"/>
          <c:showBubbleSize val="0"/>
        </c:dLbls>
        <c:gapWidth val="150"/>
        <c:axId val="219944560"/>
        <c:axId val="2199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F0-4573-90A5-31A76CC0FE83}"/>
            </c:ext>
          </c:extLst>
        </c:ser>
        <c:dLbls>
          <c:showLegendKey val="0"/>
          <c:showVal val="0"/>
          <c:showCatName val="0"/>
          <c:showSerName val="0"/>
          <c:showPercent val="0"/>
          <c:showBubbleSize val="0"/>
        </c:dLbls>
        <c:marker val="1"/>
        <c:smooth val="0"/>
        <c:axId val="219944560"/>
        <c:axId val="219944952"/>
      </c:lineChart>
      <c:dateAx>
        <c:axId val="219944560"/>
        <c:scaling>
          <c:orientation val="minMax"/>
        </c:scaling>
        <c:delete val="1"/>
        <c:axPos val="b"/>
        <c:numFmt formatCode="ge" sourceLinked="1"/>
        <c:majorTickMark val="none"/>
        <c:minorTickMark val="none"/>
        <c:tickLblPos val="none"/>
        <c:crossAx val="219944952"/>
        <c:crosses val="autoZero"/>
        <c:auto val="1"/>
        <c:lblOffset val="100"/>
        <c:baseTimeUnit val="years"/>
      </c:dateAx>
      <c:valAx>
        <c:axId val="2199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4.04</c:v>
                </c:pt>
                <c:pt idx="4">
                  <c:v>0</c:v>
                </c:pt>
              </c:numCache>
            </c:numRef>
          </c:val>
          <c:extLst xmlns:c16r2="http://schemas.microsoft.com/office/drawing/2015/06/chart">
            <c:ext xmlns:c16="http://schemas.microsoft.com/office/drawing/2014/chart" uri="{C3380CC4-5D6E-409C-BE32-E72D297353CC}">
              <c16:uniqueId val="{00000000-5095-483D-8C8D-DB4E553BE78E}"/>
            </c:ext>
          </c:extLst>
        </c:ser>
        <c:dLbls>
          <c:showLegendKey val="0"/>
          <c:showVal val="0"/>
          <c:showCatName val="0"/>
          <c:showSerName val="0"/>
          <c:showPercent val="0"/>
          <c:showBubbleSize val="0"/>
        </c:dLbls>
        <c:gapWidth val="150"/>
        <c:axId val="219946128"/>
        <c:axId val="2215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extLst xmlns:c16r2="http://schemas.microsoft.com/office/drawing/2015/06/chart">
            <c:ext xmlns:c16="http://schemas.microsoft.com/office/drawing/2014/chart" uri="{C3380CC4-5D6E-409C-BE32-E72D297353CC}">
              <c16:uniqueId val="{00000001-5095-483D-8C8D-DB4E553BE78E}"/>
            </c:ext>
          </c:extLst>
        </c:ser>
        <c:dLbls>
          <c:showLegendKey val="0"/>
          <c:showVal val="0"/>
          <c:showCatName val="0"/>
          <c:showSerName val="0"/>
          <c:showPercent val="0"/>
          <c:showBubbleSize val="0"/>
        </c:dLbls>
        <c:marker val="1"/>
        <c:smooth val="0"/>
        <c:axId val="219946128"/>
        <c:axId val="221563872"/>
      </c:lineChart>
      <c:dateAx>
        <c:axId val="219946128"/>
        <c:scaling>
          <c:orientation val="minMax"/>
        </c:scaling>
        <c:delete val="1"/>
        <c:axPos val="b"/>
        <c:numFmt formatCode="ge" sourceLinked="1"/>
        <c:majorTickMark val="none"/>
        <c:minorTickMark val="none"/>
        <c:tickLblPos val="none"/>
        <c:crossAx val="221563872"/>
        <c:crosses val="autoZero"/>
        <c:auto val="1"/>
        <c:lblOffset val="100"/>
        <c:baseTimeUnit val="years"/>
      </c:dateAx>
      <c:valAx>
        <c:axId val="2215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48.28</c:v>
                </c:pt>
                <c:pt idx="1">
                  <c:v>46.02</c:v>
                </c:pt>
                <c:pt idx="2">
                  <c:v>34.35</c:v>
                </c:pt>
                <c:pt idx="3">
                  <c:v>36.26</c:v>
                </c:pt>
                <c:pt idx="4">
                  <c:v>21.03</c:v>
                </c:pt>
              </c:numCache>
            </c:numRef>
          </c:val>
          <c:extLst xmlns:c16r2="http://schemas.microsoft.com/office/drawing/2015/06/chart">
            <c:ext xmlns:c16="http://schemas.microsoft.com/office/drawing/2014/chart" uri="{C3380CC4-5D6E-409C-BE32-E72D297353CC}">
              <c16:uniqueId val="{00000000-03D2-4D93-ABED-DD1EA93275B9}"/>
            </c:ext>
          </c:extLst>
        </c:ser>
        <c:dLbls>
          <c:showLegendKey val="0"/>
          <c:showVal val="0"/>
          <c:showCatName val="0"/>
          <c:showSerName val="0"/>
          <c:showPercent val="0"/>
          <c:showBubbleSize val="0"/>
        </c:dLbls>
        <c:gapWidth val="150"/>
        <c:axId val="221565048"/>
        <c:axId val="2215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extLst xmlns:c16r2="http://schemas.microsoft.com/office/drawing/2015/06/chart">
            <c:ext xmlns:c16="http://schemas.microsoft.com/office/drawing/2014/chart" uri="{C3380CC4-5D6E-409C-BE32-E72D297353CC}">
              <c16:uniqueId val="{00000001-03D2-4D93-ABED-DD1EA93275B9}"/>
            </c:ext>
          </c:extLst>
        </c:ser>
        <c:dLbls>
          <c:showLegendKey val="0"/>
          <c:showVal val="0"/>
          <c:showCatName val="0"/>
          <c:showSerName val="0"/>
          <c:showPercent val="0"/>
          <c:showBubbleSize val="0"/>
        </c:dLbls>
        <c:marker val="1"/>
        <c:smooth val="0"/>
        <c:axId val="221565048"/>
        <c:axId val="221565440"/>
      </c:lineChart>
      <c:dateAx>
        <c:axId val="221565048"/>
        <c:scaling>
          <c:orientation val="minMax"/>
        </c:scaling>
        <c:delete val="1"/>
        <c:axPos val="b"/>
        <c:numFmt formatCode="ge" sourceLinked="1"/>
        <c:majorTickMark val="none"/>
        <c:minorTickMark val="none"/>
        <c:tickLblPos val="none"/>
        <c:crossAx val="221565440"/>
        <c:crosses val="autoZero"/>
        <c:auto val="1"/>
        <c:lblOffset val="100"/>
        <c:baseTimeUnit val="years"/>
      </c:dateAx>
      <c:valAx>
        <c:axId val="2215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543.71</c:v>
                </c:pt>
                <c:pt idx="1">
                  <c:v>556.38</c:v>
                </c:pt>
                <c:pt idx="2">
                  <c:v>770.44</c:v>
                </c:pt>
                <c:pt idx="3">
                  <c:v>762.7</c:v>
                </c:pt>
                <c:pt idx="4">
                  <c:v>1306.98</c:v>
                </c:pt>
              </c:numCache>
            </c:numRef>
          </c:val>
          <c:extLst xmlns:c16r2="http://schemas.microsoft.com/office/drawing/2015/06/chart">
            <c:ext xmlns:c16="http://schemas.microsoft.com/office/drawing/2014/chart" uri="{C3380CC4-5D6E-409C-BE32-E72D297353CC}">
              <c16:uniqueId val="{00000000-5BFB-4D26-BDB3-F69C8966CAD8}"/>
            </c:ext>
          </c:extLst>
        </c:ser>
        <c:dLbls>
          <c:showLegendKey val="0"/>
          <c:showVal val="0"/>
          <c:showCatName val="0"/>
          <c:showSerName val="0"/>
          <c:showPercent val="0"/>
          <c:showBubbleSize val="0"/>
        </c:dLbls>
        <c:gapWidth val="150"/>
        <c:axId val="219944168"/>
        <c:axId val="22156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extLst xmlns:c16r2="http://schemas.microsoft.com/office/drawing/2015/06/chart">
            <c:ext xmlns:c16="http://schemas.microsoft.com/office/drawing/2014/chart" uri="{C3380CC4-5D6E-409C-BE32-E72D297353CC}">
              <c16:uniqueId val="{00000001-5BFB-4D26-BDB3-F69C8966CAD8}"/>
            </c:ext>
          </c:extLst>
        </c:ser>
        <c:dLbls>
          <c:showLegendKey val="0"/>
          <c:showVal val="0"/>
          <c:showCatName val="0"/>
          <c:showSerName val="0"/>
          <c:showPercent val="0"/>
          <c:showBubbleSize val="0"/>
        </c:dLbls>
        <c:marker val="1"/>
        <c:smooth val="0"/>
        <c:axId val="219944168"/>
        <c:axId val="221566616"/>
      </c:lineChart>
      <c:dateAx>
        <c:axId val="219944168"/>
        <c:scaling>
          <c:orientation val="minMax"/>
        </c:scaling>
        <c:delete val="1"/>
        <c:axPos val="b"/>
        <c:numFmt formatCode="ge" sourceLinked="1"/>
        <c:majorTickMark val="none"/>
        <c:minorTickMark val="none"/>
        <c:tickLblPos val="none"/>
        <c:crossAx val="221566616"/>
        <c:crosses val="autoZero"/>
        <c:auto val="1"/>
        <c:lblOffset val="100"/>
        <c:baseTimeUnit val="years"/>
      </c:dateAx>
      <c:valAx>
        <c:axId val="22156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4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85" zoomScaleNormal="85"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深浦町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8724</v>
      </c>
      <c r="AM8" s="50"/>
      <c r="AN8" s="50"/>
      <c r="AO8" s="50"/>
      <c r="AP8" s="50"/>
      <c r="AQ8" s="50"/>
      <c r="AR8" s="50"/>
      <c r="AS8" s="50"/>
      <c r="AT8" s="45">
        <f>データ!T6</f>
        <v>488.89</v>
      </c>
      <c r="AU8" s="45"/>
      <c r="AV8" s="45"/>
      <c r="AW8" s="45"/>
      <c r="AX8" s="45"/>
      <c r="AY8" s="45"/>
      <c r="AZ8" s="45"/>
      <c r="BA8" s="45"/>
      <c r="BB8" s="45">
        <f>データ!U6</f>
        <v>17.84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8.52</v>
      </c>
      <c r="Q10" s="45"/>
      <c r="R10" s="45"/>
      <c r="S10" s="45"/>
      <c r="T10" s="45"/>
      <c r="U10" s="45"/>
      <c r="V10" s="45"/>
      <c r="W10" s="45">
        <f>データ!Q6</f>
        <v>85.87</v>
      </c>
      <c r="X10" s="45"/>
      <c r="Y10" s="45"/>
      <c r="Z10" s="45"/>
      <c r="AA10" s="45"/>
      <c r="AB10" s="45"/>
      <c r="AC10" s="45"/>
      <c r="AD10" s="50">
        <f>データ!R6</f>
        <v>4644</v>
      </c>
      <c r="AE10" s="50"/>
      <c r="AF10" s="50"/>
      <c r="AG10" s="50"/>
      <c r="AH10" s="50"/>
      <c r="AI10" s="50"/>
      <c r="AJ10" s="50"/>
      <c r="AK10" s="2"/>
      <c r="AL10" s="50">
        <f>データ!V6</f>
        <v>732</v>
      </c>
      <c r="AM10" s="50"/>
      <c r="AN10" s="50"/>
      <c r="AO10" s="50"/>
      <c r="AP10" s="50"/>
      <c r="AQ10" s="50"/>
      <c r="AR10" s="50"/>
      <c r="AS10" s="50"/>
      <c r="AT10" s="45">
        <f>データ!W6</f>
        <v>1.1000000000000001</v>
      </c>
      <c r="AU10" s="45"/>
      <c r="AV10" s="45"/>
      <c r="AW10" s="45"/>
      <c r="AX10" s="45"/>
      <c r="AY10" s="45"/>
      <c r="AZ10" s="45"/>
      <c r="BA10" s="45"/>
      <c r="BB10" s="45">
        <f>データ!X6</f>
        <v>665.45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23230</v>
      </c>
      <c r="D6" s="33">
        <f t="shared" si="3"/>
        <v>47</v>
      </c>
      <c r="E6" s="33">
        <f t="shared" si="3"/>
        <v>17</v>
      </c>
      <c r="F6" s="33">
        <f t="shared" si="3"/>
        <v>6</v>
      </c>
      <c r="G6" s="33">
        <f t="shared" si="3"/>
        <v>0</v>
      </c>
      <c r="H6" s="33" t="str">
        <f t="shared" si="3"/>
        <v>青森県　深浦町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8.52</v>
      </c>
      <c r="Q6" s="34">
        <f t="shared" si="3"/>
        <v>85.87</v>
      </c>
      <c r="R6" s="34">
        <f t="shared" si="3"/>
        <v>4644</v>
      </c>
      <c r="S6" s="34">
        <f t="shared" si="3"/>
        <v>8724</v>
      </c>
      <c r="T6" s="34">
        <f t="shared" si="3"/>
        <v>488.89</v>
      </c>
      <c r="U6" s="34">
        <f t="shared" si="3"/>
        <v>17.84</v>
      </c>
      <c r="V6" s="34">
        <f t="shared" si="3"/>
        <v>732</v>
      </c>
      <c r="W6" s="34">
        <f t="shared" si="3"/>
        <v>1.1000000000000001</v>
      </c>
      <c r="X6" s="34">
        <f t="shared" si="3"/>
        <v>665.45</v>
      </c>
      <c r="Y6" s="35">
        <f>IF(Y7="",NA(),Y7)</f>
        <v>91.38</v>
      </c>
      <c r="Z6" s="35">
        <f t="shared" ref="Z6:AH6" si="4">IF(Z7="",NA(),Z7)</f>
        <v>85.74</v>
      </c>
      <c r="AA6" s="35">
        <f t="shared" si="4"/>
        <v>85.71</v>
      </c>
      <c r="AB6" s="35">
        <f t="shared" si="4"/>
        <v>86.68</v>
      </c>
      <c r="AC6" s="35">
        <f t="shared" si="4"/>
        <v>77.81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4.04</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48.28</v>
      </c>
      <c r="BR6" s="35">
        <f t="shared" ref="BR6:BZ6" si="8">IF(BR7="",NA(),BR7)</f>
        <v>46.02</v>
      </c>
      <c r="BS6" s="35">
        <f t="shared" si="8"/>
        <v>34.35</v>
      </c>
      <c r="BT6" s="35">
        <f t="shared" si="8"/>
        <v>36.26</v>
      </c>
      <c r="BU6" s="35">
        <f t="shared" si="8"/>
        <v>21.03</v>
      </c>
      <c r="BV6" s="35">
        <f t="shared" si="8"/>
        <v>45.01</v>
      </c>
      <c r="BW6" s="35">
        <f t="shared" si="8"/>
        <v>46.31</v>
      </c>
      <c r="BX6" s="35">
        <f t="shared" si="8"/>
        <v>43.66</v>
      </c>
      <c r="BY6" s="35">
        <f t="shared" si="8"/>
        <v>43.13</v>
      </c>
      <c r="BZ6" s="35">
        <f t="shared" si="8"/>
        <v>46.26</v>
      </c>
      <c r="CA6" s="34" t="str">
        <f>IF(CA7="","",IF(CA7="-","【-】","【"&amp;SUBSTITUTE(TEXT(CA7,"#,##0.00"),"-","△")&amp;"】"))</f>
        <v>【45.38】</v>
      </c>
      <c r="CB6" s="35">
        <f>IF(CB7="",NA(),CB7)</f>
        <v>543.71</v>
      </c>
      <c r="CC6" s="35">
        <f t="shared" ref="CC6:CK6" si="9">IF(CC7="",NA(),CC7)</f>
        <v>556.38</v>
      </c>
      <c r="CD6" s="35">
        <f t="shared" si="9"/>
        <v>770.44</v>
      </c>
      <c r="CE6" s="35">
        <f t="shared" si="9"/>
        <v>762.7</v>
      </c>
      <c r="CF6" s="35">
        <f t="shared" si="9"/>
        <v>1306.98</v>
      </c>
      <c r="CG6" s="35">
        <f t="shared" si="9"/>
        <v>350.91</v>
      </c>
      <c r="CH6" s="35">
        <f t="shared" si="9"/>
        <v>349.08</v>
      </c>
      <c r="CI6" s="35">
        <f t="shared" si="9"/>
        <v>382.09</v>
      </c>
      <c r="CJ6" s="35">
        <f t="shared" si="9"/>
        <v>392.03</v>
      </c>
      <c r="CK6" s="35">
        <f t="shared" si="9"/>
        <v>376.4</v>
      </c>
      <c r="CL6" s="34" t="str">
        <f>IF(CL7="","",IF(CL7="-","【-】","【"&amp;SUBSTITUTE(TEXT(CL7,"#,##0.00"),"-","△")&amp;"】"))</f>
        <v>【377.04】</v>
      </c>
      <c r="CM6" s="35">
        <f>IF(CM7="",NA(),CM7)</f>
        <v>27.33</v>
      </c>
      <c r="CN6" s="35">
        <f t="shared" ref="CN6:CV6" si="10">IF(CN7="",NA(),CN7)</f>
        <v>29.78</v>
      </c>
      <c r="CO6" s="35">
        <f t="shared" si="10"/>
        <v>26.67</v>
      </c>
      <c r="CP6" s="35">
        <f t="shared" si="10"/>
        <v>26</v>
      </c>
      <c r="CQ6" s="35">
        <f t="shared" si="10"/>
        <v>22.67</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56.95</v>
      </c>
      <c r="CY6" s="35">
        <f t="shared" ref="CY6:DG6" si="11">IF(CY7="",NA(),CY7)</f>
        <v>61.06</v>
      </c>
      <c r="CZ6" s="35">
        <f t="shared" si="11"/>
        <v>61.43</v>
      </c>
      <c r="DA6" s="35">
        <f t="shared" si="11"/>
        <v>61.86</v>
      </c>
      <c r="DB6" s="35">
        <f t="shared" si="11"/>
        <v>63.11</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23230</v>
      </c>
      <c r="D7" s="37">
        <v>47</v>
      </c>
      <c r="E7" s="37">
        <v>17</v>
      </c>
      <c r="F7" s="37">
        <v>6</v>
      </c>
      <c r="G7" s="37">
        <v>0</v>
      </c>
      <c r="H7" s="37" t="s">
        <v>110</v>
      </c>
      <c r="I7" s="37" t="s">
        <v>111</v>
      </c>
      <c r="J7" s="37" t="s">
        <v>112</v>
      </c>
      <c r="K7" s="37" t="s">
        <v>113</v>
      </c>
      <c r="L7" s="37" t="s">
        <v>114</v>
      </c>
      <c r="M7" s="37"/>
      <c r="N7" s="38" t="s">
        <v>115</v>
      </c>
      <c r="O7" s="38" t="s">
        <v>116</v>
      </c>
      <c r="P7" s="38">
        <v>8.52</v>
      </c>
      <c r="Q7" s="38">
        <v>85.87</v>
      </c>
      <c r="R7" s="38">
        <v>4644</v>
      </c>
      <c r="S7" s="38">
        <v>8724</v>
      </c>
      <c r="T7" s="38">
        <v>488.89</v>
      </c>
      <c r="U7" s="38">
        <v>17.84</v>
      </c>
      <c r="V7" s="38">
        <v>732</v>
      </c>
      <c r="W7" s="38">
        <v>1.1000000000000001</v>
      </c>
      <c r="X7" s="38">
        <v>665.45</v>
      </c>
      <c r="Y7" s="38">
        <v>91.38</v>
      </c>
      <c r="Z7" s="38">
        <v>85.74</v>
      </c>
      <c r="AA7" s="38">
        <v>85.71</v>
      </c>
      <c r="AB7" s="38">
        <v>86.68</v>
      </c>
      <c r="AC7" s="38">
        <v>77.81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4.04</v>
      </c>
      <c r="BJ7" s="38">
        <v>0</v>
      </c>
      <c r="BK7" s="38">
        <v>827.19</v>
      </c>
      <c r="BL7" s="38">
        <v>817.63</v>
      </c>
      <c r="BM7" s="38">
        <v>830.5</v>
      </c>
      <c r="BN7" s="38">
        <v>1029.24</v>
      </c>
      <c r="BO7" s="38">
        <v>1063.93</v>
      </c>
      <c r="BP7" s="38">
        <v>985.48</v>
      </c>
      <c r="BQ7" s="38">
        <v>48.28</v>
      </c>
      <c r="BR7" s="38">
        <v>46.02</v>
      </c>
      <c r="BS7" s="38">
        <v>34.35</v>
      </c>
      <c r="BT7" s="38">
        <v>36.26</v>
      </c>
      <c r="BU7" s="38">
        <v>21.03</v>
      </c>
      <c r="BV7" s="38">
        <v>45.01</v>
      </c>
      <c r="BW7" s="38">
        <v>46.31</v>
      </c>
      <c r="BX7" s="38">
        <v>43.66</v>
      </c>
      <c r="BY7" s="38">
        <v>43.13</v>
      </c>
      <c r="BZ7" s="38">
        <v>46.26</v>
      </c>
      <c r="CA7" s="38">
        <v>45.38</v>
      </c>
      <c r="CB7" s="38">
        <v>543.71</v>
      </c>
      <c r="CC7" s="38">
        <v>556.38</v>
      </c>
      <c r="CD7" s="38">
        <v>770.44</v>
      </c>
      <c r="CE7" s="38">
        <v>762.7</v>
      </c>
      <c r="CF7" s="38">
        <v>1306.98</v>
      </c>
      <c r="CG7" s="38">
        <v>350.91</v>
      </c>
      <c r="CH7" s="38">
        <v>349.08</v>
      </c>
      <c r="CI7" s="38">
        <v>382.09</v>
      </c>
      <c r="CJ7" s="38">
        <v>392.03</v>
      </c>
      <c r="CK7" s="38">
        <v>376.4</v>
      </c>
      <c r="CL7" s="38">
        <v>377.04</v>
      </c>
      <c r="CM7" s="38">
        <v>27.33</v>
      </c>
      <c r="CN7" s="38">
        <v>29.78</v>
      </c>
      <c r="CO7" s="38">
        <v>26.67</v>
      </c>
      <c r="CP7" s="38">
        <v>26</v>
      </c>
      <c r="CQ7" s="38">
        <v>22.67</v>
      </c>
      <c r="CR7" s="38">
        <v>38.24</v>
      </c>
      <c r="CS7" s="38">
        <v>39.42</v>
      </c>
      <c r="CT7" s="38">
        <v>39.68</v>
      </c>
      <c r="CU7" s="38">
        <v>35.64</v>
      </c>
      <c r="CV7" s="38">
        <v>33.729999999999997</v>
      </c>
      <c r="CW7" s="38">
        <v>34.15</v>
      </c>
      <c r="CX7" s="38">
        <v>56.95</v>
      </c>
      <c r="CY7" s="38">
        <v>61.06</v>
      </c>
      <c r="CZ7" s="38">
        <v>61.43</v>
      </c>
      <c r="DA7" s="38">
        <v>61.86</v>
      </c>
      <c r="DB7" s="38">
        <v>63.11</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2018-02-12T03:17:13Z</cp:lastPrinted>
  <dcterms:created xsi:type="dcterms:W3CDTF">2017-12-25T02:35:10Z</dcterms:created>
  <dcterms:modified xsi:type="dcterms:W3CDTF">2018-02-16T06:12:04Z</dcterms:modified>
  <cp:category/>
</cp:coreProperties>
</file>