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<sst xmlns="http://schemas.openxmlformats.org/spreadsheetml/2006/main" count="240" uniqueCount="126">
  <si>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</si>
  <si>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</si>
  <si>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</si>
  <si>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</si>
  <si>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</si>
  <si>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</si>
  <si>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</si>
  <si>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</si>
  <si>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</si>
  <si>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</si>
  <si>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</si>
  <si>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</si>
  <si>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</si>
  <si>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</si>
  <si>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</si>
  <si>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</si>
  <si>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</si>
  <si>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</si>
  <si>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</si>
  <si>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</si>
  <si>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</si>
  <si>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</si>
  <si>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</si>
  <si>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</si>
  <si>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</si>
  <si>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</si>
  <si>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</si>
  <si>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</si>
  <si>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</si>
  <si>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</si>
  <si>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</si>
  <si>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</si>
  <si>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</si>
  <si>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</si>
  <si>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</si>
  <si>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</si>
  <si>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</si>
  <si>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</si>
  <si>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</si>
  <si>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</si>
  <si>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</si>
  <si>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</si>
  <si>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</si>
  <si>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</si>
  <si>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</si>
  <si>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</si>
  <si>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</si>
  <si>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</si>
  <si>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</si>
  <si>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</si>
  <si>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</si>
  <si>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</si>
  <si>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</si>
  <si>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</si>
  <si>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</si>
  <si>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</si>
  <si>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</si>
  <si>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</si>
  <si>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</si>
  <si>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</si>
  <si>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</si>
  <si>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</si>
  <si>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</si>
  <si>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</si>
  <si>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</si>
  <si>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</si>
  <si>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</si>
  <si>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</si>
  <si>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</si>
  <si>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</si>
  <si>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</si>
  <si>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</si>
  <si>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</si>
  <si>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</si>
  <si>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</si>
  <si>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</si>
  <si>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</si>
  <si>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</si>
  <si>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</si>
  <si>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</si>
  <si>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</si>
  <si>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</si>
  <si>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</si>
  <si>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</si>
  <si>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</si>
  <si>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</si>
  <si>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</si>
  <si>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</si>
  <si>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</si>
  <si>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</si>
  <si>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</si>
  <si>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</si>
  <si>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</si>
  <si>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</si>
  <si>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</si>
  <si>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</si>
  <si>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</si>
  <si>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</si>
  <si>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</si>
  <si>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</si>
  <si>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</si>
  <si>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</si>
  <si>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</si>
  <si>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</si>
  <si>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</si>
  <si>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</si>
  <si>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</si>
  <si>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</si>
  <si>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</si>
  <si>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</si>
  <si>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中泊町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</si>
  <si>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</si>
  <si>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</si>
  <si>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</si>
  <si>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</si>
  <si>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</si>
  <si>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</si>
  <si>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</si>
  <si>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</si>
  <si>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</si>
  <si>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</si>
  <si>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</si>
  <si>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現施設は長寿命化対策に対応した管を使用しており、併用となって20年を経過していないため現時点での対策は不要である。
　来年度には併用から20年となるため設備更新を考えていかなければならない。財政面の考慮など様々な問題が出てくるので計画的に行っていかなければならない。</t>
    <rPh sb="1" eb="2">
      <t>ゲン</t>
    </rPh>
    <rPh sb="2" eb="4">
      <t>シセツ</t>
    </rPh>
    <rPh sb="5" eb="6">
      <t>チョウ</t>
    </rPh>
    <rPh sb="6" eb="9">
      <t>ジュミョウカ</t>
    </rPh>
    <rPh sb="9" eb="11">
      <t>タイサク</t>
    </rPh>
    <rPh sb="12" eb="14">
      <t>タイオウ</t>
    </rPh>
    <rPh sb="16" eb="17">
      <t>カン</t>
    </rPh>
    <rPh sb="18" eb="20">
      <t>シヨウ</t>
    </rPh>
    <rPh sb="25" eb="27">
      <t>ヘイヨウ</t>
    </rPh>
    <rPh sb="33" eb="34">
      <t>ネン</t>
    </rPh>
    <rPh sb="35" eb="37">
      <t>ケイカ</t>
    </rPh>
    <rPh sb="44" eb="47">
      <t>ゲンジテン</t>
    </rPh>
    <rPh sb="49" eb="51">
      <t>タイサク</t>
    </rPh>
    <rPh sb="52" eb="54">
      <t>フヨウ</t>
    </rPh>
    <rPh sb="60" eb="63">
      <t>ライネンド</t>
    </rPh>
    <rPh sb="65" eb="67">
      <t>ヘイヨウ</t>
    </rPh>
    <rPh sb="71" eb="72">
      <t>ネン</t>
    </rPh>
    <rPh sb="77" eb="79">
      <t>セツビ</t>
    </rPh>
    <rPh sb="79" eb="81">
      <t>コウシン</t>
    </rPh>
    <rPh sb="82" eb="83">
      <t>カンガ</t>
    </rPh>
    <rPh sb="96" eb="99">
      <t>ザイセイメン</t>
    </rPh>
    <rPh sb="100" eb="102">
      <t>コウリョ</t>
    </rPh>
    <rPh sb="104" eb="106">
      <t>サマザマ</t>
    </rPh>
    <rPh sb="107" eb="109">
      <t>モンダイ</t>
    </rPh>
    <rPh sb="110" eb="111">
      <t>デ</t>
    </rPh>
    <rPh sb="116" eb="119">
      <t>ケイカクテキ</t>
    </rPh>
    <rPh sb="120" eb="121">
      <t>オコナ</t>
    </rPh>
    <phoneticPr fontId="4"/>
  </si>
  <si>
    <t>　平成２８年度は昨年度と同様に収支は黒字となっている。しかしながら、現状は一般会計からの繰入金で多くを賄っているため、まだまだ健全性のある経営とは言えない状況にある。
　過疎化・少子高齢化が加速している現状で、経営の健全性に向けた対策を考え、経営の継続不能とならないようにしていきたい。</t>
    <rPh sb="1" eb="3">
      <t>ヘイセイ</t>
    </rPh>
    <rPh sb="5" eb="7">
      <t>ネンド</t>
    </rPh>
    <rPh sb="8" eb="11">
      <t>サクネンド</t>
    </rPh>
    <rPh sb="12" eb="14">
      <t>ドウヨウ</t>
    </rPh>
    <rPh sb="15" eb="17">
      <t>シュウシ</t>
    </rPh>
    <rPh sb="18" eb="20">
      <t>クロジ</t>
    </rPh>
    <rPh sb="34" eb="36">
      <t>ゲンジョウ</t>
    </rPh>
    <rPh sb="37" eb="39">
      <t>イッパン</t>
    </rPh>
    <rPh sb="39" eb="41">
      <t>カイケイ</t>
    </rPh>
    <rPh sb="44" eb="46">
      <t>クリイレ</t>
    </rPh>
    <rPh sb="46" eb="47">
      <t>キン</t>
    </rPh>
    <rPh sb="48" eb="49">
      <t>オオ</t>
    </rPh>
    <rPh sb="51" eb="52">
      <t>マカナ</t>
    </rPh>
    <rPh sb="63" eb="66">
      <t>ケンゼンセイ</t>
    </rPh>
    <rPh sb="69" eb="71">
      <t>ケイエイ</t>
    </rPh>
    <rPh sb="73" eb="74">
      <t>イ</t>
    </rPh>
    <rPh sb="77" eb="79">
      <t>ジョウキョウ</t>
    </rPh>
    <rPh sb="85" eb="88">
      <t>カソカ</t>
    </rPh>
    <rPh sb="89" eb="91">
      <t>ショウシ</t>
    </rPh>
    <rPh sb="91" eb="94">
      <t>コウレイカ</t>
    </rPh>
    <rPh sb="95" eb="97">
      <t>カソク</t>
    </rPh>
    <rPh sb="101" eb="103">
      <t>ゲンジョウ</t>
    </rPh>
    <rPh sb="105" eb="107">
      <t>ケイエイ</t>
    </rPh>
    <rPh sb="108" eb="111">
      <t>ケンゼンセイ</t>
    </rPh>
    <rPh sb="112" eb="113">
      <t>ム</t>
    </rPh>
    <rPh sb="115" eb="117">
      <t>タイサク</t>
    </rPh>
    <rPh sb="118" eb="119">
      <t>カンガ</t>
    </rPh>
    <rPh sb="121" eb="123">
      <t>ケイエイ</t>
    </rPh>
    <rPh sb="124" eb="126">
      <t>ケイゾク</t>
    </rPh>
    <rPh sb="126" eb="128">
      <t>フノウ</t>
    </rPh>
    <phoneticPr fontId="4"/>
  </si>
  <si>
    <t>非設置</t>
    <rPh sb="0" eb="1">
      <t>ヒ</t>
    </rPh>
    <rPh sb="1" eb="3">
      <t>セッチ</t>
    </rPh>
    <phoneticPr fontId="4"/>
  </si>
  <si>
    <t>経営の健全性・効率性については、収益的収支比率が100％となってはいるが、現状は昨年度と同様に一般会計からの繰入金で多くを賄っており現状維持が精一杯の状況である。
　汚水処理原価も全国平均並みに推移しており、企業債残高対事業規模比率も0％である。
　しかしながら、分流式下水道に係る経費での対応ですべてが公費負担となっていることが要因で、グラフ上は低い数値となっているが企業債の残高は多く、残高をなるべく減らし一般会計からの繰入金に頼らない健全な経営にしたい。</t>
    <rPh sb="0" eb="2">
      <t>ケイエイ</t>
    </rPh>
    <rPh sb="3" eb="6">
      <t>ケンゼンセイ</t>
    </rPh>
    <rPh sb="7" eb="10">
      <t>コウリツセイ</t>
    </rPh>
    <rPh sb="16" eb="19">
      <t>シュウエキテキ</t>
    </rPh>
    <rPh sb="19" eb="21">
      <t>シュウシ</t>
    </rPh>
    <rPh sb="21" eb="23">
      <t>ヒリツ</t>
    </rPh>
    <rPh sb="37" eb="39">
      <t>ゲンジョウ</t>
    </rPh>
    <rPh sb="40" eb="43">
      <t>サクネンド</t>
    </rPh>
    <rPh sb="44" eb="46">
      <t>ドウヨウ</t>
    </rPh>
    <rPh sb="47" eb="49">
      <t>イッパン</t>
    </rPh>
    <rPh sb="49" eb="51">
      <t>カイケイ</t>
    </rPh>
    <rPh sb="54" eb="56">
      <t>クリイレ</t>
    </rPh>
    <rPh sb="56" eb="57">
      <t>キン</t>
    </rPh>
    <rPh sb="58" eb="59">
      <t>オオ</t>
    </rPh>
    <rPh sb="61" eb="62">
      <t>マカナ</t>
    </rPh>
    <rPh sb="66" eb="68">
      <t>ゲンジョウ</t>
    </rPh>
    <rPh sb="68" eb="70">
      <t>イジ</t>
    </rPh>
    <rPh sb="71" eb="74">
      <t>セイイッパイ</t>
    </rPh>
    <rPh sb="75" eb="77">
      <t>ジョウキョウ</t>
    </rPh>
    <rPh sb="83" eb="85">
      <t>オスイ</t>
    </rPh>
    <rPh sb="85" eb="87">
      <t>ショリ</t>
    </rPh>
    <rPh sb="87" eb="89">
      <t>ゲンカ</t>
    </rPh>
    <rPh sb="90" eb="92">
      <t>ゼンコク</t>
    </rPh>
    <rPh sb="92" eb="94">
      <t>ヘイキン</t>
    </rPh>
    <rPh sb="94" eb="95">
      <t>ナ</t>
    </rPh>
    <rPh sb="97" eb="99">
      <t>スイイ</t>
    </rPh>
    <rPh sb="104" eb="106">
      <t>キギョウ</t>
    </rPh>
    <rPh sb="106" eb="107">
      <t>サイ</t>
    </rPh>
    <rPh sb="107" eb="109">
      <t>ザンダカ</t>
    </rPh>
    <rPh sb="109" eb="110">
      <t>タイ</t>
    </rPh>
    <rPh sb="110" eb="112">
      <t>ジギョウ</t>
    </rPh>
    <rPh sb="112" eb="114">
      <t>キボ</t>
    </rPh>
    <rPh sb="114" eb="116">
      <t>ヒリツ</t>
    </rPh>
    <rPh sb="132" eb="134">
      <t>ブンリュウ</t>
    </rPh>
    <rPh sb="134" eb="135">
      <t>シキ</t>
    </rPh>
    <rPh sb="135" eb="138">
      <t>ゲスイドウ</t>
    </rPh>
    <rPh sb="139" eb="140">
      <t>カカワ</t>
    </rPh>
    <rPh sb="141" eb="143">
      <t>ケイヒ</t>
    </rPh>
    <rPh sb="145" eb="147">
      <t>タイオウ</t>
    </rPh>
    <rPh sb="152" eb="154">
      <t>コウヒ</t>
    </rPh>
    <rPh sb="154" eb="156">
      <t>フタン</t>
    </rPh>
    <rPh sb="165" eb="167">
      <t>ヨウイン</t>
    </rPh>
    <rPh sb="172" eb="173">
      <t>ジョウ</t>
    </rPh>
    <rPh sb="174" eb="175">
      <t>ヒク</t>
    </rPh>
    <rPh sb="176" eb="178">
      <t>スウチ</t>
    </rPh>
    <rPh sb="185" eb="187">
      <t>キギョウ</t>
    </rPh>
    <rPh sb="187" eb="188">
      <t>サイ</t>
    </rPh>
    <rPh sb="189" eb="191">
      <t>ザンダカ</t>
    </rPh>
    <rPh sb="192" eb="193">
      <t>オオ</t>
    </rPh>
    <rPh sb="195" eb="197">
      <t>ザンダカ</t>
    </rPh>
    <rPh sb="202" eb="203">
      <t>ヘ</t>
    </rPh>
    <rPh sb="205" eb="207">
      <t>イッパン</t>
    </rPh>
    <rPh sb="207" eb="209">
      <t>カイケイ</t>
    </rPh>
    <rPh sb="212" eb="214">
      <t>クリイレ</t>
    </rPh>
    <rPh sb="214" eb="215">
      <t>キン</t>
    </rPh>
    <rPh sb="216" eb="217">
      <t>タヨ</t>
    </rPh>
    <rPh sb="220" eb="222">
      <t>ケンゼン</t>
    </rPh>
    <rPh sb="223" eb="225">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</si>
</sst>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018112"/>
        <c:axId val="830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3018112"/>
        <c:axId val="83020032"/>
      </c:lineChart>
      <c:dateAx>
        <c:axId val="83018112"/>
        <c:scaling>
          <c:orientation val="minMax"/>
        </c:scaling>
        <c:delete val="1"/>
        <c:axPos val="b"/>
        <c:numFmt formatCode="ge" sourceLinked="1"/>
        <c:majorTickMark val="none"/>
        <c:minorTickMark val="none"/>
        <c:tickLblPos val="none"/>
        <c:crossAx val="83020032"/>
        <c:crosses val="autoZero"/>
        <c:auto val="1"/>
        <c:lblOffset val="100"/>
        <c:baseTimeUnit val="years"/>
      </c:dateAx>
      <c:valAx>
        <c:axId val="830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34.33</c:v>
                </c:pt>
                <c:pt idx="1">
                  <c:v>34.33</c:v>
                </c:pt>
                <c:pt idx="2">
                  <c:v>33.979999999999997</c:v>
                </c:pt>
                <c:pt idx="3">
                  <c:v>29.23</c:v>
                </c:pt>
                <c:pt idx="4">
                  <c:v>29.23</c:v>
                </c:pt>
              </c:numCache>
            </c:numRef>
          </c:val>
        </c:ser>
        <c:dLbls>
          <c:showLegendKey val="0"/>
          <c:showVal val="0"/>
          <c:showCatName val="0"/>
          <c:showSerName val="0"/>
          <c:showPercent val="0"/>
          <c:showBubbleSize val="0"/>
        </c:dLbls>
        <c:gapWidth val="150"/>
        <c:axId val="86242048"/>
        <c:axId val="862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6242048"/>
        <c:axId val="86243968"/>
      </c:lineChart>
      <c:dateAx>
        <c:axId val="86242048"/>
        <c:scaling>
          <c:orientation val="minMax"/>
        </c:scaling>
        <c:delete val="1"/>
        <c:axPos val="b"/>
        <c:numFmt formatCode="ge" sourceLinked="1"/>
        <c:majorTickMark val="none"/>
        <c:minorTickMark val="none"/>
        <c:tickLblPos val="none"/>
        <c:crossAx val="86243968"/>
        <c:crosses val="autoZero"/>
        <c:auto val="1"/>
        <c:lblOffset val="100"/>
        <c:baseTimeUnit val="years"/>
      </c:dateAx>
      <c:valAx>
        <c:axId val="862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74.819999999999993</c:v>
                </c:pt>
                <c:pt idx="1">
                  <c:v>76.819999999999993</c:v>
                </c:pt>
                <c:pt idx="2">
                  <c:v>76.959999999999994</c:v>
                </c:pt>
                <c:pt idx="3">
                  <c:v>77.53</c:v>
                </c:pt>
                <c:pt idx="4">
                  <c:v>78.849999999999994</c:v>
                </c:pt>
              </c:numCache>
            </c:numRef>
          </c:val>
        </c:ser>
        <c:dLbls>
          <c:showLegendKey val="0"/>
          <c:showVal val="0"/>
          <c:showCatName val="0"/>
          <c:showSerName val="0"/>
          <c:showPercent val="0"/>
          <c:showBubbleSize val="0"/>
        </c:dLbls>
        <c:gapWidth val="150"/>
        <c:axId val="86282624"/>
        <c:axId val="862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6282624"/>
        <c:axId val="86284544"/>
      </c:lineChart>
      <c:dateAx>
        <c:axId val="86282624"/>
        <c:scaling>
          <c:orientation val="minMax"/>
        </c:scaling>
        <c:delete val="1"/>
        <c:axPos val="b"/>
        <c:numFmt formatCode="ge" sourceLinked="1"/>
        <c:majorTickMark val="none"/>
        <c:minorTickMark val="none"/>
        <c:tickLblPos val="none"/>
        <c:crossAx val="86284544"/>
        <c:crosses val="autoZero"/>
        <c:auto val="1"/>
        <c:lblOffset val="100"/>
        <c:baseTimeUnit val="years"/>
      </c:dateAx>
      <c:valAx>
        <c:axId val="862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49.66</c:v>
                </c:pt>
                <c:pt idx="1">
                  <c:v>47.82</c:v>
                </c:pt>
                <c:pt idx="2">
                  <c:v>45.44</c:v>
                </c:pt>
                <c:pt idx="3">
                  <c:v>100.45</c:v>
                </c:pt>
                <c:pt idx="4">
                  <c:v>100.02</c:v>
                </c:pt>
              </c:numCache>
            </c:numRef>
          </c:val>
        </c:ser>
        <c:dLbls>
          <c:showLegendKey val="0"/>
          <c:showVal val="0"/>
          <c:showCatName val="0"/>
          <c:showSerName val="0"/>
          <c:showPercent val="0"/>
          <c:showBubbleSize val="0"/>
        </c:dLbls>
        <c:gapWidth val="150"/>
        <c:axId val="84369408"/>
        <c:axId val="84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69408"/>
        <c:axId val="84371328"/>
      </c:lineChart>
      <c:dateAx>
        <c:axId val="84369408"/>
        <c:scaling>
          <c:orientation val="minMax"/>
        </c:scaling>
        <c:delete val="1"/>
        <c:axPos val="b"/>
        <c:numFmt formatCode="ge" sourceLinked="1"/>
        <c:majorTickMark val="none"/>
        <c:minorTickMark val="none"/>
        <c:tickLblPos val="none"/>
        <c:crossAx val="84371328"/>
        <c:crosses val="autoZero"/>
        <c:auto val="1"/>
        <c:lblOffset val="100"/>
        <c:baseTimeUnit val="years"/>
      </c:dateAx>
      <c:valAx>
        <c:axId val="84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93344"/>
        <c:axId val="85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93344"/>
        <c:axId val="85919232"/>
      </c:lineChart>
      <c:dateAx>
        <c:axId val="84393344"/>
        <c:scaling>
          <c:orientation val="minMax"/>
        </c:scaling>
        <c:delete val="1"/>
        <c:axPos val="b"/>
        <c:numFmt formatCode="ge" sourceLinked="1"/>
        <c:majorTickMark val="none"/>
        <c:minorTickMark val="none"/>
        <c:tickLblPos val="none"/>
        <c:crossAx val="85919232"/>
        <c:crosses val="autoZero"/>
        <c:auto val="1"/>
        <c:lblOffset val="100"/>
        <c:baseTimeUnit val="years"/>
      </c:dateAx>
      <c:valAx>
        <c:axId val="859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45344"/>
        <c:axId val="859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45344"/>
        <c:axId val="85955712"/>
      </c:lineChart>
      <c:dateAx>
        <c:axId val="85945344"/>
        <c:scaling>
          <c:orientation val="minMax"/>
        </c:scaling>
        <c:delete val="1"/>
        <c:axPos val="b"/>
        <c:numFmt formatCode="ge" sourceLinked="1"/>
        <c:majorTickMark val="none"/>
        <c:minorTickMark val="none"/>
        <c:tickLblPos val="none"/>
        <c:crossAx val="85955712"/>
        <c:crosses val="autoZero"/>
        <c:auto val="1"/>
        <c:lblOffset val="100"/>
        <c:baseTimeUnit val="years"/>
      </c:dateAx>
      <c:valAx>
        <c:axId val="859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92192"/>
        <c:axId val="859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92192"/>
        <c:axId val="85994112"/>
      </c:lineChart>
      <c:dateAx>
        <c:axId val="85992192"/>
        <c:scaling>
          <c:orientation val="minMax"/>
        </c:scaling>
        <c:delete val="1"/>
        <c:axPos val="b"/>
        <c:numFmt formatCode="ge" sourceLinked="1"/>
        <c:majorTickMark val="none"/>
        <c:minorTickMark val="none"/>
        <c:tickLblPos val="none"/>
        <c:crossAx val="85994112"/>
        <c:crosses val="autoZero"/>
        <c:auto val="1"/>
        <c:lblOffset val="100"/>
        <c:baseTimeUnit val="years"/>
      </c:dateAx>
      <c:valAx>
        <c:axId val="859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41344"/>
        <c:axId val="860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41344"/>
        <c:axId val="86043264"/>
      </c:lineChart>
      <c:dateAx>
        <c:axId val="86041344"/>
        <c:scaling>
          <c:orientation val="minMax"/>
        </c:scaling>
        <c:delete val="1"/>
        <c:axPos val="b"/>
        <c:numFmt formatCode="ge" sourceLinked="1"/>
        <c:majorTickMark val="none"/>
        <c:minorTickMark val="none"/>
        <c:tickLblPos val="none"/>
        <c:crossAx val="86043264"/>
        <c:crosses val="autoZero"/>
        <c:auto val="1"/>
        <c:lblOffset val="100"/>
        <c:baseTimeUnit val="years"/>
      </c:dateAx>
      <c:valAx>
        <c:axId val="860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5029.5</c:v>
                </c:pt>
                <c:pt idx="1">
                  <c:v>4845.6899999999996</c:v>
                </c:pt>
                <c:pt idx="2">
                  <c:v>4505.58</c:v>
                </c:pt>
                <c:pt idx="3" formatCode="#,##0.00;&quot;△&quot;#,##0.00">
                  <c:v>0</c:v>
                </c:pt>
                <c:pt idx="4" formatCode="#,##0.00;&quot;△&quot;#,##0.00">
                  <c:v>0</c:v>
                </c:pt>
              </c:numCache>
            </c:numRef>
          </c:val>
        </c:ser>
        <c:dLbls>
          <c:showLegendKey val="0"/>
          <c:showVal val="0"/>
          <c:showCatName val="0"/>
          <c:showSerName val="0"/>
          <c:showPercent val="0"/>
          <c:showBubbleSize val="0"/>
        </c:dLbls>
        <c:gapWidth val="150"/>
        <c:axId val="86051456"/>
        <c:axId val="86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6051456"/>
        <c:axId val="86078208"/>
      </c:lineChart>
      <c:dateAx>
        <c:axId val="86051456"/>
        <c:scaling>
          <c:orientation val="minMax"/>
        </c:scaling>
        <c:delete val="1"/>
        <c:axPos val="b"/>
        <c:numFmt formatCode="ge" sourceLinked="1"/>
        <c:majorTickMark val="none"/>
        <c:minorTickMark val="none"/>
        <c:tickLblPos val="none"/>
        <c:crossAx val="86078208"/>
        <c:crosses val="autoZero"/>
        <c:auto val="1"/>
        <c:lblOffset val="100"/>
        <c:baseTimeUnit val="years"/>
      </c:dateAx>
      <c:valAx>
        <c:axId val="860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15.33</c:v>
                </c:pt>
                <c:pt idx="1">
                  <c:v>14.47</c:v>
                </c:pt>
                <c:pt idx="2">
                  <c:v>13.97</c:v>
                </c:pt>
                <c:pt idx="3">
                  <c:v>48.74</c:v>
                </c:pt>
                <c:pt idx="4">
                  <c:v>50.94</c:v>
                </c:pt>
              </c:numCache>
            </c:numRef>
          </c:val>
        </c:ser>
        <c:dLbls>
          <c:showLegendKey val="0"/>
          <c:showVal val="0"/>
          <c:showCatName val="0"/>
          <c:showSerName val="0"/>
          <c:showPercent val="0"/>
          <c:showBubbleSize val="0"/>
        </c:dLbls>
        <c:gapWidth val="150"/>
        <c:axId val="86108032"/>
        <c:axId val="861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6108032"/>
        <c:axId val="86179840"/>
      </c:lineChart>
      <c:dateAx>
        <c:axId val="86108032"/>
        <c:scaling>
          <c:orientation val="minMax"/>
        </c:scaling>
        <c:delete val="1"/>
        <c:axPos val="b"/>
        <c:numFmt formatCode="ge" sourceLinked="1"/>
        <c:majorTickMark val="none"/>
        <c:minorTickMark val="none"/>
        <c:tickLblPos val="none"/>
        <c:crossAx val="86179840"/>
        <c:crosses val="autoZero"/>
        <c:auto val="1"/>
        <c:lblOffset val="100"/>
        <c:baseTimeUnit val="years"/>
      </c:dateAx>
      <c:valAx>
        <c:axId val="861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897.07</c:v>
                </c:pt>
                <c:pt idx="1">
                  <c:v>944.39</c:v>
                </c:pt>
                <c:pt idx="2">
                  <c:v>1003.58</c:v>
                </c:pt>
                <c:pt idx="3">
                  <c:v>289.23</c:v>
                </c:pt>
                <c:pt idx="4">
                  <c:v>280.70999999999998</c:v>
                </c:pt>
              </c:numCache>
            </c:numRef>
          </c:val>
        </c:ser>
        <c:dLbls>
          <c:showLegendKey val="0"/>
          <c:showVal val="0"/>
          <c:showCatName val="0"/>
          <c:showSerName val="0"/>
          <c:showPercent val="0"/>
          <c:showBubbleSize val="0"/>
        </c:dLbls>
        <c:gapWidth val="150"/>
        <c:axId val="86217856"/>
        <c:axId val="862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6217856"/>
        <c:axId val="86219776"/>
      </c:lineChart>
      <c:dateAx>
        <c:axId val="86217856"/>
        <c:scaling>
          <c:orientation val="minMax"/>
        </c:scaling>
        <c:delete val="1"/>
        <c:axPos val="b"/>
        <c:numFmt formatCode="ge" sourceLinked="1"/>
        <c:majorTickMark val="none"/>
        <c:minorTickMark val="none"/>
        <c:tickLblPos val="none"/>
        <c:crossAx val="86219776"/>
        <c:crosses val="autoZero"/>
        <c:auto val="1"/>
        <c:lblOffset val="100"/>
        <c:baseTimeUnit val="years"/>
      </c:dateAx>
      <c:valAx>
        <c:axId val="86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85" zoomScaleNormal="85" workbookViewId="0">
      <selection activeCell="CC19" sqref="CC1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青森県　中泊町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11665</v>
      </c>
      <c r="AM8" s="67"/>
      <c r="AN8" s="67"/>
      <c r="AO8" s="67"/>
      <c r="AP8" s="67"/>
      <c r="AQ8" s="67"/>
      <c r="AR8" s="67"/>
      <c r="AS8" s="67"/>
      <c r="AT8" s="66">
        <f>データ!T6</f>
        <v>216.34</v>
      </c>
      <c r="AU8" s="66"/>
      <c r="AV8" s="66"/>
      <c r="AW8" s="66"/>
      <c r="AX8" s="66"/>
      <c r="AY8" s="66"/>
      <c r="AZ8" s="66"/>
      <c r="BA8" s="66"/>
      <c r="BB8" s="66">
        <f>データ!U6</f>
        <v>53.92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9.15</v>
      </c>
      <c r="Q10" s="66"/>
      <c r="R10" s="66"/>
      <c r="S10" s="66"/>
      <c r="T10" s="66"/>
      <c r="U10" s="66"/>
      <c r="V10" s="66"/>
      <c r="W10" s="66">
        <f>データ!Q6</f>
        <v>65.63</v>
      </c>
      <c r="X10" s="66"/>
      <c r="Y10" s="66"/>
      <c r="Z10" s="66"/>
      <c r="AA10" s="66"/>
      <c r="AB10" s="66"/>
      <c r="AC10" s="66"/>
      <c r="AD10" s="67">
        <f>データ!R6</f>
        <v>2646</v>
      </c>
      <c r="AE10" s="67"/>
      <c r="AF10" s="67"/>
      <c r="AG10" s="67"/>
      <c r="AH10" s="67"/>
      <c r="AI10" s="67"/>
      <c r="AJ10" s="67"/>
      <c r="AK10" s="2"/>
      <c r="AL10" s="67">
        <f>データ!V6</f>
        <v>1059</v>
      </c>
      <c r="AM10" s="67"/>
      <c r="AN10" s="67"/>
      <c r="AO10" s="67"/>
      <c r="AP10" s="67"/>
      <c r="AQ10" s="67"/>
      <c r="AR10" s="67"/>
      <c r="AS10" s="67"/>
      <c r="AT10" s="66">
        <f>データ!W6</f>
        <v>0.65</v>
      </c>
      <c r="AU10" s="66"/>
      <c r="AV10" s="66"/>
      <c r="AW10" s="66"/>
      <c r="AX10" s="66"/>
      <c r="AY10" s="66"/>
      <c r="AZ10" s="66"/>
      <c r="BA10" s="66"/>
      <c r="BB10" s="66">
        <f>データ!X6</f>
        <v>1629.23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23876</v>
      </c>
      <c r="D6" s="33">
        <f t="shared" si="3"/>
        <v>47</v>
      </c>
      <c r="E6" s="33">
        <f t="shared" si="3"/>
        <v>17</v>
      </c>
      <c r="F6" s="33">
        <f t="shared" si="3"/>
        <v>5</v>
      </c>
      <c r="G6" s="33">
        <f t="shared" si="3"/>
        <v>0</v>
      </c>
      <c r="H6" s="33" t="str">
        <f t="shared" si="3"/>
        <v>青森県　中泊町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9.15</v>
      </c>
      <c r="Q6" s="34">
        <f t="shared" si="3"/>
        <v>65.63</v>
      </c>
      <c r="R6" s="34">
        <f t="shared" si="3"/>
        <v>2646</v>
      </c>
      <c r="S6" s="34">
        <f t="shared" si="3"/>
        <v>11665</v>
      </c>
      <c r="T6" s="34">
        <f t="shared" si="3"/>
        <v>216.34</v>
      </c>
      <c r="U6" s="34">
        <f t="shared" si="3"/>
        <v>53.92</v>
      </c>
      <c r="V6" s="34">
        <f t="shared" si="3"/>
        <v>1059</v>
      </c>
      <c r="W6" s="34">
        <f t="shared" si="3"/>
        <v>0.65</v>
      </c>
      <c r="X6" s="34">
        <f t="shared" si="3"/>
        <v>1629.23</v>
      </c>
      <c r="Y6" s="35">
        <f>IF(Y7="",NA(),Y7)</f>
        <v>49.66</v>
      </c>
      <c r="Z6" s="35">
        <f t="shared" ref="Z6:AH6" si="4">IF(Z7="",NA(),Z7)</f>
        <v>47.82</v>
      </c>
      <c r="AA6" s="35">
        <f t="shared" si="4"/>
        <v>45.44</v>
      </c>
      <c r="AB6" s="35">
        <f t="shared" si="4"/>
        <v>100.45</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5029.5</v>
      </c>
      <c r="BG6" s="35">
        <f t="shared" ref="BG6:BO6" si="7">IF(BG7="",NA(),BG7)</f>
        <v>4845.6899999999996</v>
      </c>
      <c r="BH6" s="35">
        <f t="shared" si="7"/>
        <v>4505.58</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15.33</v>
      </c>
      <c r="BR6" s="35">
        <f t="shared" ref="BR6:BZ6" si="8">IF(BR7="",NA(),BR7)</f>
        <v>14.47</v>
      </c>
      <c r="BS6" s="35">
        <f t="shared" si="8"/>
        <v>13.97</v>
      </c>
      <c r="BT6" s="35">
        <f t="shared" si="8"/>
        <v>48.74</v>
      </c>
      <c r="BU6" s="35">
        <f t="shared" si="8"/>
        <v>50.94</v>
      </c>
      <c r="BV6" s="35">
        <f t="shared" si="8"/>
        <v>51.03</v>
      </c>
      <c r="BW6" s="35">
        <f t="shared" si="8"/>
        <v>50.9</v>
      </c>
      <c r="BX6" s="35">
        <f t="shared" si="8"/>
        <v>50.82</v>
      </c>
      <c r="BY6" s="35">
        <f t="shared" si="8"/>
        <v>52.19</v>
      </c>
      <c r="BZ6" s="35">
        <f t="shared" si="8"/>
        <v>55.32</v>
      </c>
      <c r="CA6" s="34" t="str">
        <f>IF(CA7="","",IF(CA7="-","【-】","【"&amp;SUBSTITUTE(TEXT(CA7,"#,##0.00"),"-","△")&amp;"】"))</f>
        <v>【55.73】</v>
      </c>
      <c r="CB6" s="35">
        <f>IF(CB7="",NA(),CB7)</f>
        <v>897.07</v>
      </c>
      <c r="CC6" s="35">
        <f t="shared" ref="CC6:CK6" si="9">IF(CC7="",NA(),CC7)</f>
        <v>944.39</v>
      </c>
      <c r="CD6" s="35">
        <f t="shared" si="9"/>
        <v>1003.58</v>
      </c>
      <c r="CE6" s="35">
        <f t="shared" si="9"/>
        <v>289.23</v>
      </c>
      <c r="CF6" s="35">
        <f t="shared" si="9"/>
        <v>280.70999999999998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34.33</v>
      </c>
      <c r="CN6" s="35">
        <f t="shared" ref="CN6:CV6" si="10">IF(CN7="",NA(),CN7)</f>
        <v>34.33</v>
      </c>
      <c r="CO6" s="35">
        <f t="shared" si="10"/>
        <v>33.979999999999997</v>
      </c>
      <c r="CP6" s="35">
        <f t="shared" si="10"/>
        <v>29.23</v>
      </c>
      <c r="CQ6" s="35">
        <f t="shared" si="10"/>
        <v>29.23</v>
      </c>
      <c r="CR6" s="35">
        <f t="shared" si="10"/>
        <v>54.74</v>
      </c>
      <c r="CS6" s="35">
        <f t="shared" si="10"/>
        <v>53.78</v>
      </c>
      <c r="CT6" s="35">
        <f t="shared" si="10"/>
        <v>53.24</v>
      </c>
      <c r="CU6" s="35">
        <f t="shared" si="10"/>
        <v>52.31</v>
      </c>
      <c r="CV6" s="35">
        <f t="shared" si="10"/>
        <v>60.65</v>
      </c>
      <c r="CW6" s="34" t="str">
        <f>IF(CW7="","",IF(CW7="-","【-】","【"&amp;SUBSTITUTE(TEXT(CW7,"#,##0.00"),"-","△")&amp;"】"))</f>
        <v>【59.15】</v>
      </c>
      <c r="CX6" s="35">
        <f>IF(CX7="",NA(),CX7)</f>
        <v>74.819999999999993</v>
      </c>
      <c r="CY6" s="35">
        <f t="shared" ref="CY6:DG6" si="11">IF(CY7="",NA(),CY7)</f>
        <v>76.819999999999993</v>
      </c>
      <c r="CZ6" s="35">
        <f t="shared" si="11"/>
        <v>76.959999999999994</v>
      </c>
      <c r="DA6" s="35">
        <f t="shared" si="11"/>
        <v>77.53</v>
      </c>
      <c r="DB6" s="35">
        <f t="shared" si="11"/>
        <v>78.849999999999994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23876</v>
      </c>
      <c r="D7" s="37">
        <v>47</v>
      </c>
      <c r="E7" s="37">
        <v>17</v>
      </c>
      <c r="F7" s="37">
        <v>5</v>
      </c>
      <c r="G7" s="37">
        <v>0</v>
      </c>
      <c r="H7" s="37" t="s">
        <v>110</v>
      </c>
      <c r="I7" s="37" t="s">
        <v>111</v>
      </c>
      <c r="J7" s="37" t="s">
        <v>112</v>
      </c>
      <c r="K7" s="37" t="s">
        <v>113</v>
      </c>
      <c r="L7" s="37" t="s">
        <v>114</v>
      </c>
      <c r="M7" s="37"/>
      <c r="N7" s="38" t="s">
        <v>115</v>
      </c>
      <c r="O7" s="38" t="s">
        <v>116</v>
      </c>
      <c r="P7" s="38">
        <v>9.15</v>
      </c>
      <c r="Q7" s="38">
        <v>65.63</v>
      </c>
      <c r="R7" s="38">
        <v>2646</v>
      </c>
      <c r="S7" s="38">
        <v>11665</v>
      </c>
      <c r="T7" s="38">
        <v>216.34</v>
      </c>
      <c r="U7" s="38">
        <v>53.92</v>
      </c>
      <c r="V7" s="38">
        <v>1059</v>
      </c>
      <c r="W7" s="38">
        <v>0.65</v>
      </c>
      <c r="X7" s="38">
        <v>1629.23</v>
      </c>
      <c r="Y7" s="38">
        <v>49.66</v>
      </c>
      <c r="Z7" s="38">
        <v>47.82</v>
      </c>
      <c r="AA7" s="38">
        <v>45.44</v>
      </c>
      <c r="AB7" s="38">
        <v>100.45</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5029.5</v>
      </c>
      <c r="BG7" s="38">
        <v>4845.6899999999996</v>
      </c>
      <c r="BH7" s="38">
        <v>4505.58</v>
      </c>
      <c r="BI7" s="38">
        <v>0</v>
      </c>
      <c r="BJ7" s="38">
        <v>0</v>
      </c>
      <c r="BK7" s="38">
        <v>1197.82</v>
      </c>
      <c r="BL7" s="38">
        <v>1126.77</v>
      </c>
      <c r="BM7" s="38">
        <v>1044.8</v>
      </c>
      <c r="BN7" s="38">
        <v>1081.8</v>
      </c>
      <c r="BO7" s="38">
        <v>974.93</v>
      </c>
      <c r="BP7" s="38">
        <v>914.53</v>
      </c>
      <c r="BQ7" s="38">
        <v>15.33</v>
      </c>
      <c r="BR7" s="38">
        <v>14.47</v>
      </c>
      <c r="BS7" s="38">
        <v>13.97</v>
      </c>
      <c r="BT7" s="38">
        <v>48.74</v>
      </c>
      <c r="BU7" s="38">
        <v>50.94</v>
      </c>
      <c r="BV7" s="38">
        <v>51.03</v>
      </c>
      <c r="BW7" s="38">
        <v>50.9</v>
      </c>
      <c r="BX7" s="38">
        <v>50.82</v>
      </c>
      <c r="BY7" s="38">
        <v>52.19</v>
      </c>
      <c r="BZ7" s="38">
        <v>55.32</v>
      </c>
      <c r="CA7" s="38">
        <v>55.73</v>
      </c>
      <c r="CB7" s="38">
        <v>897.07</v>
      </c>
      <c r="CC7" s="38">
        <v>944.39</v>
      </c>
      <c r="CD7" s="38">
        <v>1003.58</v>
      </c>
      <c r="CE7" s="38">
        <v>289.23</v>
      </c>
      <c r="CF7" s="38">
        <v>280.70999999999998</v>
      </c>
      <c r="CG7" s="38">
        <v>289.60000000000002</v>
      </c>
      <c r="CH7" s="38">
        <v>293.27</v>
      </c>
      <c r="CI7" s="38">
        <v>300.52</v>
      </c>
      <c r="CJ7" s="38">
        <v>296.14</v>
      </c>
      <c r="CK7" s="38">
        <v>283.17</v>
      </c>
      <c r="CL7" s="38">
        <v>276.77999999999997</v>
      </c>
      <c r="CM7" s="38">
        <v>34.33</v>
      </c>
      <c r="CN7" s="38">
        <v>34.33</v>
      </c>
      <c r="CO7" s="38">
        <v>33.979999999999997</v>
      </c>
      <c r="CP7" s="38">
        <v>29.23</v>
      </c>
      <c r="CQ7" s="38">
        <v>29.23</v>
      </c>
      <c r="CR7" s="38">
        <v>54.74</v>
      </c>
      <c r="CS7" s="38">
        <v>53.78</v>
      </c>
      <c r="CT7" s="38">
        <v>53.24</v>
      </c>
      <c r="CU7" s="38">
        <v>52.31</v>
      </c>
      <c r="CV7" s="38">
        <v>60.65</v>
      </c>
      <c r="CW7" s="38">
        <v>59.15</v>
      </c>
      <c r="CX7" s="38">
        <v>74.819999999999993</v>
      </c>
      <c r="CY7" s="38">
        <v>76.819999999999993</v>
      </c>
      <c r="CZ7" s="38">
        <v>76.959999999999994</v>
      </c>
      <c r="DA7" s="38">
        <v>77.53</v>
      </c>
      <c r="DB7" s="38">
        <v>78.849999999999994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中泊町</cp:lastModifiedBy>
  <dcterms:created xsi:type="dcterms:W3CDTF">2017-12-25T02:24:14Z</dcterms:created>
  <dcterms:modified xsi:type="dcterms:W3CDTF">2018-02-16T06:49:19Z</dcterms:modified>
  <cp:category/>
</cp:coreProperties>
</file>