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503\Desktop\下水道班\維持管理関係\公営企業会計\H29\お願い(経営比較分析表)\【照会】経営比較分析表\"/>
    </mc:Choice>
  </mc:AlternateContent>
  <workbookProtection workbookPassword="B319" lockStructure="1"/>
  <bookViews>
    <workbookView xWindow="0" yWindow="0" windowWidth="20490" windowHeight="69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<sst xmlns="http://schemas.openxmlformats.org/spreadsheetml/2006/main" count="240" uniqueCount="125">
  <si>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</si>
  <si>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</si>
  <si>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</si>
  <si>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</si>
  <si>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</si>
  <si>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</si>
  <si>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</si>
  <si>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</si>
  <si>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</si>
  <si>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</si>
  <si>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</si>
  <si>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</si>
  <si>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</si>
  <si>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</si>
  <si>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</si>
  <si>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</si>
  <si>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</si>
  <si>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</si>
  <si>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</si>
  <si>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</si>
  <si>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</si>
  <si>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</si>
  <si>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</si>
  <si>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</si>
  <si>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</si>
  <si>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</si>
  <si>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</si>
  <si>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</si>
  <si>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</si>
  <si>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</si>
  <si>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</si>
  <si>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</si>
  <si>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</si>
  <si>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</si>
  <si>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</si>
  <si>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</si>
  <si>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</si>
  <si>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</si>
  <si>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</si>
  <si>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</si>
  <si>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</si>
  <si>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</si>
  <si>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</si>
  <si>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</si>
  <si>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</si>
  <si>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</si>
  <si>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</si>
  <si>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</si>
  <si>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</si>
  <si>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</si>
  <si>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</si>
  <si>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</si>
  <si>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</si>
  <si>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</si>
  <si>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</si>
  <si>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</si>
  <si>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</si>
  <si>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</si>
  <si>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</si>
  <si>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</si>
  <si>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</si>
  <si>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</si>
  <si>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</si>
  <si>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</si>
  <si>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</si>
  <si>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</si>
  <si>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</si>
  <si>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</si>
  <si>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</si>
  <si>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</si>
  <si>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</si>
  <si>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</si>
  <si>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</si>
  <si>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</si>
  <si>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</si>
  <si>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</si>
  <si>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</si>
  <si>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</si>
  <si>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</si>
  <si>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</si>
  <si>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</si>
  <si>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</si>
  <si>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</si>
  <si>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</si>
  <si>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</si>
  <si>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</si>
  <si>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</si>
  <si>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</si>
  <si>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</si>
  <si>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</si>
  <si>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</si>
  <si>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</si>
  <si>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</si>
  <si>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</si>
  <si>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</si>
  <si>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</si>
  <si>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</si>
  <si>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</si>
  <si>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</si>
  <si>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</si>
  <si>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</si>
  <si>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</si>
  <si>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</si>
  <si>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</si>
  <si>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</si>
  <si>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</si>
  <si>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</si>
  <si>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</si>
  <si>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</si>
  <si>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南部町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</si>
  <si>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</si>
  <si>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</si>
  <si>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</si>
  <si>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</si>
  <si>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</si>
  <si>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</si>
  <si>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</si>
  <si>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</si>
  <si>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</si>
  <si>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</si>
  <si>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</si>
  <si>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建設事業継続中であり、一部供用開始から６年しか経過してないため、ほぼ全てにおいて平均値から大きくかけ離れています。
　今後、水洗化率、施設利用率の向上により、汚水処理原価は逓減して行き、長期的に収支の均衡を図っていくように努めていきます。</t>
    <rPh sb="1" eb="3">
      <t>ケンセツ</t>
    </rPh>
    <rPh sb="46" eb="47">
      <t>オオ</t>
    </rPh>
    <rPh sb="51" eb="52">
      <t>ハナ</t>
    </rPh>
    <phoneticPr fontId="4"/>
  </si>
  <si>
    <t>　建設事業継続中であり、一部供用開始から６年しか経過してないため、他会計繰入金の依存度が高く施設利用率、水洗化率ともに平均値以下であります。
　今後、下水道への加入促進による接続率の向上による使用料金収入の増加と、ストックマネジメントによる計画的及び効率的な管理により、平均値に近づけていけるよう努めていきます。</t>
    <rPh sb="1" eb="3">
      <t>ケンセツ</t>
    </rPh>
    <rPh sb="139" eb="140">
      <t>チカ</t>
    </rPh>
    <phoneticPr fontId="4"/>
  </si>
  <si>
    <t>　管渠改善率については、耐用年数を超えるのはまだ数十年後ではあり、また定期点検等による改善箇所が現在まだありません。
　今後、耐用年数を超え老朽化していく管渠の改修更新が増加していくため、ストックマネジメントにより計画的及び効率的な管理をする必要があります。</t>
    <rPh sb="116" eb="118">
      <t>カンリ</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</si>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</sst>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411384"/>
        <c:axId val="16337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163411384"/>
        <c:axId val="163377272"/>
      </c:lineChart>
      <c:dateAx>
        <c:axId val="163411384"/>
        <c:scaling>
          <c:orientation val="minMax"/>
        </c:scaling>
        <c:delete val="1"/>
        <c:axPos val="b"/>
        <c:numFmt formatCode="ge" sourceLinked="1"/>
        <c:majorTickMark val="none"/>
        <c:minorTickMark val="none"/>
        <c:tickLblPos val="none"/>
        <c:crossAx val="163377272"/>
        <c:crosses val="autoZero"/>
        <c:auto val="1"/>
        <c:lblOffset val="100"/>
        <c:baseTimeUnit val="years"/>
      </c:dateAx>
      <c:valAx>
        <c:axId val="16337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1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8.5</c:v>
                </c:pt>
                <c:pt idx="1">
                  <c:v>14.16</c:v>
                </c:pt>
                <c:pt idx="2">
                  <c:v>16.71</c:v>
                </c:pt>
                <c:pt idx="3">
                  <c:v>21.81</c:v>
                </c:pt>
                <c:pt idx="4">
                  <c:v>29.46</c:v>
                </c:pt>
              </c:numCache>
            </c:numRef>
          </c:val>
        </c:ser>
        <c:dLbls>
          <c:showLegendKey val="0"/>
          <c:showVal val="0"/>
          <c:showCatName val="0"/>
          <c:showSerName val="0"/>
          <c:showPercent val="0"/>
          <c:showBubbleSize val="0"/>
        </c:dLbls>
        <c:gapWidth val="150"/>
        <c:axId val="235739928"/>
        <c:axId val="23574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235739928"/>
        <c:axId val="235743064"/>
      </c:lineChart>
      <c:dateAx>
        <c:axId val="235739928"/>
        <c:scaling>
          <c:orientation val="minMax"/>
        </c:scaling>
        <c:delete val="1"/>
        <c:axPos val="b"/>
        <c:numFmt formatCode="ge" sourceLinked="1"/>
        <c:majorTickMark val="none"/>
        <c:minorTickMark val="none"/>
        <c:tickLblPos val="none"/>
        <c:crossAx val="235743064"/>
        <c:crosses val="autoZero"/>
        <c:auto val="1"/>
        <c:lblOffset val="100"/>
        <c:baseTimeUnit val="years"/>
      </c:dateAx>
      <c:valAx>
        <c:axId val="2357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15</c:v>
                </c:pt>
                <c:pt idx="1">
                  <c:v>18.489999999999998</c:v>
                </c:pt>
                <c:pt idx="2">
                  <c:v>20.39</c:v>
                </c:pt>
                <c:pt idx="3">
                  <c:v>22.25</c:v>
                </c:pt>
                <c:pt idx="4">
                  <c:v>23.1</c:v>
                </c:pt>
              </c:numCache>
            </c:numRef>
          </c:val>
        </c:ser>
        <c:dLbls>
          <c:showLegendKey val="0"/>
          <c:showVal val="0"/>
          <c:showCatName val="0"/>
          <c:showSerName val="0"/>
          <c:showPercent val="0"/>
          <c:showBubbleSize val="0"/>
        </c:dLbls>
        <c:gapWidth val="150"/>
        <c:axId val="235740320"/>
        <c:axId val="23574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235740320"/>
        <c:axId val="235745416"/>
      </c:lineChart>
      <c:dateAx>
        <c:axId val="235740320"/>
        <c:scaling>
          <c:orientation val="minMax"/>
        </c:scaling>
        <c:delete val="1"/>
        <c:axPos val="b"/>
        <c:numFmt formatCode="ge" sourceLinked="1"/>
        <c:majorTickMark val="none"/>
        <c:minorTickMark val="none"/>
        <c:tickLblPos val="none"/>
        <c:crossAx val="235745416"/>
        <c:crosses val="autoZero"/>
        <c:auto val="1"/>
        <c:lblOffset val="100"/>
        <c:baseTimeUnit val="years"/>
      </c:dateAx>
      <c:valAx>
        <c:axId val="2357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100.02</c:v>
                </c:pt>
                <c:pt idx="1">
                  <c:v>81.11</c:v>
                </c:pt>
                <c:pt idx="2">
                  <c:v>88.13</c:v>
                </c:pt>
                <c:pt idx="3">
                  <c:v>67.52</c:v>
                </c:pt>
                <c:pt idx="4">
                  <c:v>54.6</c:v>
                </c:pt>
              </c:numCache>
            </c:numRef>
          </c:val>
        </c:ser>
        <c:dLbls>
          <c:showLegendKey val="0"/>
          <c:showVal val="0"/>
          <c:showCatName val="0"/>
          <c:showSerName val="0"/>
          <c:showPercent val="0"/>
          <c:showBubbleSize val="0"/>
        </c:dLbls>
        <c:gapWidth val="150"/>
        <c:axId val="163380408"/>
        <c:axId val="1633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380408"/>
        <c:axId val="163380800"/>
      </c:lineChart>
      <c:dateAx>
        <c:axId val="163380408"/>
        <c:scaling>
          <c:orientation val="minMax"/>
        </c:scaling>
        <c:delete val="1"/>
        <c:axPos val="b"/>
        <c:numFmt formatCode="ge" sourceLinked="1"/>
        <c:majorTickMark val="none"/>
        <c:minorTickMark val="none"/>
        <c:tickLblPos val="none"/>
        <c:crossAx val="163380800"/>
        <c:crosses val="autoZero"/>
        <c:auto val="1"/>
        <c:lblOffset val="100"/>
        <c:baseTimeUnit val="years"/>
      </c:dateAx>
      <c:valAx>
        <c:axId val="163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8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379624"/>
        <c:axId val="16337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379624"/>
        <c:axId val="163378840"/>
      </c:lineChart>
      <c:dateAx>
        <c:axId val="163379624"/>
        <c:scaling>
          <c:orientation val="minMax"/>
        </c:scaling>
        <c:delete val="1"/>
        <c:axPos val="b"/>
        <c:numFmt formatCode="ge" sourceLinked="1"/>
        <c:majorTickMark val="none"/>
        <c:minorTickMark val="none"/>
        <c:tickLblPos val="none"/>
        <c:crossAx val="163378840"/>
        <c:crosses val="autoZero"/>
        <c:auto val="1"/>
        <c:lblOffset val="100"/>
        <c:baseTimeUnit val="years"/>
      </c:dateAx>
      <c:valAx>
        <c:axId val="16337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690936"/>
        <c:axId val="2356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690936"/>
        <c:axId val="235686624"/>
      </c:lineChart>
      <c:dateAx>
        <c:axId val="235690936"/>
        <c:scaling>
          <c:orientation val="minMax"/>
        </c:scaling>
        <c:delete val="1"/>
        <c:axPos val="b"/>
        <c:numFmt formatCode="ge" sourceLinked="1"/>
        <c:majorTickMark val="none"/>
        <c:minorTickMark val="none"/>
        <c:tickLblPos val="none"/>
        <c:crossAx val="235686624"/>
        <c:crosses val="autoZero"/>
        <c:auto val="1"/>
        <c:lblOffset val="100"/>
        <c:baseTimeUnit val="years"/>
      </c:dateAx>
      <c:valAx>
        <c:axId val="2356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692112"/>
        <c:axId val="2356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692112"/>
        <c:axId val="235689760"/>
      </c:lineChart>
      <c:dateAx>
        <c:axId val="235692112"/>
        <c:scaling>
          <c:orientation val="minMax"/>
        </c:scaling>
        <c:delete val="1"/>
        <c:axPos val="b"/>
        <c:numFmt formatCode="ge" sourceLinked="1"/>
        <c:majorTickMark val="none"/>
        <c:minorTickMark val="none"/>
        <c:tickLblPos val="none"/>
        <c:crossAx val="235689760"/>
        <c:crosses val="autoZero"/>
        <c:auto val="1"/>
        <c:lblOffset val="100"/>
        <c:baseTimeUnit val="years"/>
      </c:dateAx>
      <c:valAx>
        <c:axId val="2356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693288"/>
        <c:axId val="23569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693288"/>
        <c:axId val="235690544"/>
      </c:lineChart>
      <c:dateAx>
        <c:axId val="235693288"/>
        <c:scaling>
          <c:orientation val="minMax"/>
        </c:scaling>
        <c:delete val="1"/>
        <c:axPos val="b"/>
        <c:numFmt formatCode="ge" sourceLinked="1"/>
        <c:majorTickMark val="none"/>
        <c:minorTickMark val="none"/>
        <c:tickLblPos val="none"/>
        <c:crossAx val="235690544"/>
        <c:crosses val="autoZero"/>
        <c:auto val="1"/>
        <c:lblOffset val="100"/>
        <c:baseTimeUnit val="years"/>
      </c:dateAx>
      <c:valAx>
        <c:axId val="2356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9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686232"/>
        <c:axId val="23568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235686232"/>
        <c:axId val="235687016"/>
      </c:lineChart>
      <c:dateAx>
        <c:axId val="235686232"/>
        <c:scaling>
          <c:orientation val="minMax"/>
        </c:scaling>
        <c:delete val="1"/>
        <c:axPos val="b"/>
        <c:numFmt formatCode="ge" sourceLinked="1"/>
        <c:majorTickMark val="none"/>
        <c:minorTickMark val="none"/>
        <c:tickLblPos val="none"/>
        <c:crossAx val="235687016"/>
        <c:crosses val="autoZero"/>
        <c:auto val="1"/>
        <c:lblOffset val="100"/>
        <c:baseTimeUnit val="years"/>
      </c:dateAx>
      <c:valAx>
        <c:axId val="2356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25.1</c:v>
                </c:pt>
                <c:pt idx="1">
                  <c:v>35.299999999999997</c:v>
                </c:pt>
                <c:pt idx="2">
                  <c:v>45.72</c:v>
                </c:pt>
                <c:pt idx="3">
                  <c:v>26.2</c:v>
                </c:pt>
                <c:pt idx="4">
                  <c:v>42.45</c:v>
                </c:pt>
              </c:numCache>
            </c:numRef>
          </c:val>
        </c:ser>
        <c:dLbls>
          <c:showLegendKey val="0"/>
          <c:showVal val="0"/>
          <c:showCatName val="0"/>
          <c:showSerName val="0"/>
          <c:showPercent val="0"/>
          <c:showBubbleSize val="0"/>
        </c:dLbls>
        <c:gapWidth val="150"/>
        <c:axId val="235687408"/>
        <c:axId val="2356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235687408"/>
        <c:axId val="235689368"/>
      </c:lineChart>
      <c:dateAx>
        <c:axId val="235687408"/>
        <c:scaling>
          <c:orientation val="minMax"/>
        </c:scaling>
        <c:delete val="1"/>
        <c:axPos val="b"/>
        <c:numFmt formatCode="ge" sourceLinked="1"/>
        <c:majorTickMark val="none"/>
        <c:minorTickMark val="none"/>
        <c:tickLblPos val="none"/>
        <c:crossAx val="235689368"/>
        <c:crosses val="autoZero"/>
        <c:auto val="1"/>
        <c:lblOffset val="100"/>
        <c:baseTimeUnit val="years"/>
      </c:dateAx>
      <c:valAx>
        <c:axId val="2356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738.36</c:v>
                </c:pt>
                <c:pt idx="1">
                  <c:v>483.23</c:v>
                </c:pt>
                <c:pt idx="2">
                  <c:v>364.35</c:v>
                </c:pt>
                <c:pt idx="3">
                  <c:v>632.91</c:v>
                </c:pt>
                <c:pt idx="4">
                  <c:v>394.3</c:v>
                </c:pt>
              </c:numCache>
            </c:numRef>
          </c:val>
        </c:ser>
        <c:dLbls>
          <c:showLegendKey val="0"/>
          <c:showVal val="0"/>
          <c:showCatName val="0"/>
          <c:showSerName val="0"/>
          <c:showPercent val="0"/>
          <c:showBubbleSize val="0"/>
        </c:dLbls>
        <c:gapWidth val="150"/>
        <c:axId val="235746200"/>
        <c:axId val="2357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235746200"/>
        <c:axId val="235741888"/>
      </c:lineChart>
      <c:dateAx>
        <c:axId val="235746200"/>
        <c:scaling>
          <c:orientation val="minMax"/>
        </c:scaling>
        <c:delete val="1"/>
        <c:axPos val="b"/>
        <c:numFmt formatCode="ge" sourceLinked="1"/>
        <c:majorTickMark val="none"/>
        <c:minorTickMark val="none"/>
        <c:tickLblPos val="none"/>
        <c:crossAx val="235741888"/>
        <c:crosses val="autoZero"/>
        <c:auto val="1"/>
        <c:lblOffset val="100"/>
        <c:baseTimeUnit val="years"/>
      </c:dateAx>
      <c:valAx>
        <c:axId val="235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8"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124</v>
      </c>
      <c r="AE8" s="49"/>
      <c r="AF8" s="49"/>
      <c r="AG8" s="49"/>
      <c r="AH8" s="49"/>
      <c r="AI8" s="49"/>
      <c r="AJ8" s="49"/>
      <c r="AK8" s="4"/>
      <c r="AL8" s="50">
        <f>データ!S6</f>
        <v>18969</v>
      </c>
      <c r="AM8" s="50"/>
      <c r="AN8" s="50"/>
      <c r="AO8" s="50"/>
      <c r="AP8" s="50"/>
      <c r="AQ8" s="50"/>
      <c r="AR8" s="50"/>
      <c r="AS8" s="50"/>
      <c r="AT8" s="45">
        <f>データ!T6</f>
        <v>153.12</v>
      </c>
      <c r="AU8" s="45"/>
      <c r="AV8" s="45"/>
      <c r="AW8" s="45"/>
      <c r="AX8" s="45"/>
      <c r="AY8" s="45"/>
      <c r="AZ8" s="45"/>
      <c r="BA8" s="45"/>
      <c r="BB8" s="45">
        <f>データ!U6</f>
        <v>123.88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9.92</v>
      </c>
      <c r="Q10" s="45"/>
      <c r="R10" s="45"/>
      <c r="S10" s="45"/>
      <c r="T10" s="45"/>
      <c r="U10" s="45"/>
      <c r="V10" s="45"/>
      <c r="W10" s="45">
        <f>データ!Q6</f>
        <v>116.33</v>
      </c>
      <c r="X10" s="45"/>
      <c r="Y10" s="45"/>
      <c r="Z10" s="45"/>
      <c r="AA10" s="45"/>
      <c r="AB10" s="45"/>
      <c r="AC10" s="45"/>
      <c r="AD10" s="50">
        <f>データ!R6</f>
        <v>3110</v>
      </c>
      <c r="AE10" s="50"/>
      <c r="AF10" s="50"/>
      <c r="AG10" s="50"/>
      <c r="AH10" s="50"/>
      <c r="AI10" s="50"/>
      <c r="AJ10" s="50"/>
      <c r="AK10" s="2"/>
      <c r="AL10" s="50">
        <f>データ!V6</f>
        <v>1866</v>
      </c>
      <c r="AM10" s="50"/>
      <c r="AN10" s="50"/>
      <c r="AO10" s="50"/>
      <c r="AP10" s="50"/>
      <c r="AQ10" s="50"/>
      <c r="AR10" s="50"/>
      <c r="AS10" s="50"/>
      <c r="AT10" s="45">
        <f>データ!W6</f>
        <v>0.82</v>
      </c>
      <c r="AU10" s="45"/>
      <c r="AV10" s="45"/>
      <c r="AW10" s="45"/>
      <c r="AX10" s="45"/>
      <c r="AY10" s="45"/>
      <c r="AZ10" s="45"/>
      <c r="BA10" s="45"/>
      <c r="BB10" s="45">
        <f>データ!X6</f>
        <v>2275.61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24457</v>
      </c>
      <c r="D6" s="33">
        <f t="shared" si="3"/>
        <v>47</v>
      </c>
      <c r="E6" s="33">
        <f t="shared" si="3"/>
        <v>17</v>
      </c>
      <c r="F6" s="33">
        <f t="shared" si="3"/>
        <v>1</v>
      </c>
      <c r="G6" s="33">
        <f t="shared" si="3"/>
        <v>0</v>
      </c>
      <c r="H6" s="33" t="str">
        <f t="shared" si="3"/>
        <v>青森県　南部町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9.92</v>
      </c>
      <c r="Q6" s="34">
        <f t="shared" si="3"/>
        <v>116.33</v>
      </c>
      <c r="R6" s="34">
        <f t="shared" si="3"/>
        <v>3110</v>
      </c>
      <c r="S6" s="34">
        <f t="shared" si="3"/>
        <v>18969</v>
      </c>
      <c r="T6" s="34">
        <f t="shared" si="3"/>
        <v>153.12</v>
      </c>
      <c r="U6" s="34">
        <f t="shared" si="3"/>
        <v>123.88</v>
      </c>
      <c r="V6" s="34">
        <f t="shared" si="3"/>
        <v>1866</v>
      </c>
      <c r="W6" s="34">
        <f t="shared" si="3"/>
        <v>0.82</v>
      </c>
      <c r="X6" s="34">
        <f t="shared" si="3"/>
        <v>2275.61</v>
      </c>
      <c r="Y6" s="35">
        <f>IF(Y7="",NA(),Y7)</f>
        <v>100.02</v>
      </c>
      <c r="Z6" s="35">
        <f t="shared" ref="Z6:AH6" si="4">IF(Z7="",NA(),Z7)</f>
        <v>81.11</v>
      </c>
      <c r="AA6" s="35">
        <f t="shared" si="4"/>
        <v>88.13</v>
      </c>
      <c r="AB6" s="35">
        <f t="shared" si="4"/>
        <v>67.52</v>
      </c>
      <c r="AC6" s="35">
        <f t="shared" si="4"/>
        <v>54.6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1791.46</v>
      </c>
      <c r="BL6" s="35">
        <f t="shared" si="7"/>
        <v>1826.49</v>
      </c>
      <c r="BM6" s="35">
        <f t="shared" si="7"/>
        <v>1696.96</v>
      </c>
      <c r="BN6" s="35">
        <f t="shared" si="7"/>
        <v>1824.34</v>
      </c>
      <c r="BO6" s="35">
        <f t="shared" si="7"/>
        <v>1604.64</v>
      </c>
      <c r="BP6" s="34" t="str">
        <f>IF(BP7="","",IF(BP7="-","【-】","【"&amp;SUBSTITUTE(TEXT(BP7,"#,##0.00"),"-","△")&amp;"】"))</f>
        <v>【728.30】</v>
      </c>
      <c r="BQ6" s="35">
        <f>IF(BQ7="",NA(),BQ7)</f>
        <v>25.1</v>
      </c>
      <c r="BR6" s="35">
        <f t="shared" ref="BR6:BZ6" si="8">IF(BR7="",NA(),BR7)</f>
        <v>35.299999999999997</v>
      </c>
      <c r="BS6" s="35">
        <f t="shared" si="8"/>
        <v>45.72</v>
      </c>
      <c r="BT6" s="35">
        <f t="shared" si="8"/>
        <v>26.2</v>
      </c>
      <c r="BU6" s="35">
        <f t="shared" si="8"/>
        <v>42.45</v>
      </c>
      <c r="BV6" s="35">
        <f t="shared" si="8"/>
        <v>51.28</v>
      </c>
      <c r="BW6" s="35">
        <f t="shared" si="8"/>
        <v>48</v>
      </c>
      <c r="BX6" s="35">
        <f t="shared" si="8"/>
        <v>47.23</v>
      </c>
      <c r="BY6" s="35">
        <f t="shared" si="8"/>
        <v>54.16</v>
      </c>
      <c r="BZ6" s="35">
        <f t="shared" si="8"/>
        <v>60.01</v>
      </c>
      <c r="CA6" s="34" t="str">
        <f>IF(CA7="","",IF(CA7="-","【-】","【"&amp;SUBSTITUTE(TEXT(CA7,"#,##0.00"),"-","△")&amp;"】"))</f>
        <v>【100.04】</v>
      </c>
      <c r="CB6" s="35">
        <f>IF(CB7="",NA(),CB7)</f>
        <v>738.36</v>
      </c>
      <c r="CC6" s="35">
        <f t="shared" ref="CC6:CK6" si="9">IF(CC7="",NA(),CC7)</f>
        <v>483.23</v>
      </c>
      <c r="CD6" s="35">
        <f t="shared" si="9"/>
        <v>364.35</v>
      </c>
      <c r="CE6" s="35">
        <f t="shared" si="9"/>
        <v>632.91</v>
      </c>
      <c r="CF6" s="35">
        <f t="shared" si="9"/>
        <v>394.3</v>
      </c>
      <c r="CG6" s="35">
        <f t="shared" si="9"/>
        <v>311.81</v>
      </c>
      <c r="CH6" s="35">
        <f t="shared" si="9"/>
        <v>334.37</v>
      </c>
      <c r="CI6" s="35">
        <f t="shared" si="9"/>
        <v>351.41</v>
      </c>
      <c r="CJ6" s="35">
        <f t="shared" si="9"/>
        <v>307.56</v>
      </c>
      <c r="CK6" s="35">
        <f t="shared" si="9"/>
        <v>277.67</v>
      </c>
      <c r="CL6" s="34" t="str">
        <f>IF(CL7="","",IF(CL7="-","【-】","【"&amp;SUBSTITUTE(TEXT(CL7,"#,##0.00"),"-","△")&amp;"】"))</f>
        <v>【137.82】</v>
      </c>
      <c r="CM6" s="35">
        <f>IF(CM7="",NA(),CM7)</f>
        <v>8.5</v>
      </c>
      <c r="CN6" s="35">
        <f t="shared" ref="CN6:CV6" si="10">IF(CN7="",NA(),CN7)</f>
        <v>14.16</v>
      </c>
      <c r="CO6" s="35">
        <f t="shared" si="10"/>
        <v>16.71</v>
      </c>
      <c r="CP6" s="35">
        <f t="shared" si="10"/>
        <v>21.81</v>
      </c>
      <c r="CQ6" s="35">
        <f t="shared" si="10"/>
        <v>29.46</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15</v>
      </c>
      <c r="CY6" s="35">
        <f t="shared" ref="CY6:DG6" si="11">IF(CY7="",NA(),CY7)</f>
        <v>18.489999999999998</v>
      </c>
      <c r="CZ6" s="35">
        <f t="shared" si="11"/>
        <v>20.39</v>
      </c>
      <c r="DA6" s="35">
        <f t="shared" si="11"/>
        <v>22.25</v>
      </c>
      <c r="DB6" s="35">
        <f t="shared" si="11"/>
        <v>23.1</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c r="A7" s="28"/>
      <c r="B7" s="37">
        <v>2016</v>
      </c>
      <c r="C7" s="37">
        <v>24457</v>
      </c>
      <c r="D7" s="37">
        <v>47</v>
      </c>
      <c r="E7" s="37">
        <v>17</v>
      </c>
      <c r="F7" s="37">
        <v>1</v>
      </c>
      <c r="G7" s="37">
        <v>0</v>
      </c>
      <c r="H7" s="37" t="s">
        <v>109</v>
      </c>
      <c r="I7" s="37" t="s">
        <v>110</v>
      </c>
      <c r="J7" s="37" t="s">
        <v>111</v>
      </c>
      <c r="K7" s="37" t="s">
        <v>112</v>
      </c>
      <c r="L7" s="37" t="s">
        <v>113</v>
      </c>
      <c r="M7" s="37"/>
      <c r="N7" s="38" t="s">
        <v>114</v>
      </c>
      <c r="O7" s="38" t="s">
        <v>115</v>
      </c>
      <c r="P7" s="38">
        <v>9.92</v>
      </c>
      <c r="Q7" s="38">
        <v>116.33</v>
      </c>
      <c r="R7" s="38">
        <v>3110</v>
      </c>
      <c r="S7" s="38">
        <v>18969</v>
      </c>
      <c r="T7" s="38">
        <v>153.12</v>
      </c>
      <c r="U7" s="38">
        <v>123.88</v>
      </c>
      <c r="V7" s="38">
        <v>1866</v>
      </c>
      <c r="W7" s="38">
        <v>0.82</v>
      </c>
      <c r="X7" s="38">
        <v>2275.61</v>
      </c>
      <c r="Y7" s="38">
        <v>100.02</v>
      </c>
      <c r="Z7" s="38">
        <v>81.11</v>
      </c>
      <c r="AA7" s="38">
        <v>88.13</v>
      </c>
      <c r="AB7" s="38">
        <v>67.52</v>
      </c>
      <c r="AC7" s="38">
        <v>54.6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1791.46</v>
      </c>
      <c r="BL7" s="38">
        <v>1826.49</v>
      </c>
      <c r="BM7" s="38">
        <v>1696.96</v>
      </c>
      <c r="BN7" s="38">
        <v>1824.34</v>
      </c>
      <c r="BO7" s="38">
        <v>1604.64</v>
      </c>
      <c r="BP7" s="38">
        <v>728.3</v>
      </c>
      <c r="BQ7" s="38">
        <v>25.1</v>
      </c>
      <c r="BR7" s="38">
        <v>35.299999999999997</v>
      </c>
      <c r="BS7" s="38">
        <v>45.72</v>
      </c>
      <c r="BT7" s="38">
        <v>26.2</v>
      </c>
      <c r="BU7" s="38">
        <v>42.45</v>
      </c>
      <c r="BV7" s="38">
        <v>51.28</v>
      </c>
      <c r="BW7" s="38">
        <v>48</v>
      </c>
      <c r="BX7" s="38">
        <v>47.23</v>
      </c>
      <c r="BY7" s="38">
        <v>54.16</v>
      </c>
      <c r="BZ7" s="38">
        <v>60.01</v>
      </c>
      <c r="CA7" s="38">
        <v>100.04</v>
      </c>
      <c r="CB7" s="38">
        <v>738.36</v>
      </c>
      <c r="CC7" s="38">
        <v>483.23</v>
      </c>
      <c r="CD7" s="38">
        <v>364.35</v>
      </c>
      <c r="CE7" s="38">
        <v>632.91</v>
      </c>
      <c r="CF7" s="38">
        <v>394.3</v>
      </c>
      <c r="CG7" s="38">
        <v>311.81</v>
      </c>
      <c r="CH7" s="38">
        <v>334.37</v>
      </c>
      <c r="CI7" s="38">
        <v>351.41</v>
      </c>
      <c r="CJ7" s="38">
        <v>307.56</v>
      </c>
      <c r="CK7" s="38">
        <v>277.67</v>
      </c>
      <c r="CL7" s="38">
        <v>137.82</v>
      </c>
      <c r="CM7" s="38">
        <v>8.5</v>
      </c>
      <c r="CN7" s="38">
        <v>14.16</v>
      </c>
      <c r="CO7" s="38">
        <v>16.71</v>
      </c>
      <c r="CP7" s="38">
        <v>21.81</v>
      </c>
      <c r="CQ7" s="38">
        <v>29.46</v>
      </c>
      <c r="CR7" s="38">
        <v>41.95</v>
      </c>
      <c r="CS7" s="38">
        <v>40.71</v>
      </c>
      <c r="CT7" s="38">
        <v>43.53</v>
      </c>
      <c r="CU7" s="38">
        <v>39.869999999999997</v>
      </c>
      <c r="CV7" s="38">
        <v>41.28</v>
      </c>
      <c r="CW7" s="38">
        <v>60.09</v>
      </c>
      <c r="CX7" s="38">
        <v>15</v>
      </c>
      <c r="CY7" s="38">
        <v>18.489999999999998</v>
      </c>
      <c r="CZ7" s="38">
        <v>20.39</v>
      </c>
      <c r="DA7" s="38">
        <v>22.25</v>
      </c>
      <c r="DB7" s="38">
        <v>23.1</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201503</cp:lastModifiedBy>
  <cp:lastPrinted>2018-01-31T06:32:20Z</cp:lastPrinted>
  <dcterms:created xsi:type="dcterms:W3CDTF">2017-12-25T02:02:04Z</dcterms:created>
  <dcterms:modified xsi:type="dcterms:W3CDTF">2018-02-01T02:46:02Z</dcterms:modified>
  <cp:category/>
</cp:coreProperties>
</file>