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P10" i="4"/>
  <c r="I10" i="4"/>
  <c r="B10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<sst xmlns="http://schemas.openxmlformats.org/spreadsheetml/2006/main" count="240" uniqueCount="125">
  <si>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</si>
  <si>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</si>
  <si>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</si>
  <si>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</si>
  <si>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</si>
  <si>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</si>
  <si>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</si>
  <si>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</si>
  <si>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</si>
  <si>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</si>
  <si>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</si>
  <si>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</si>
  <si>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</si>
  <si>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</si>
  <si>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</si>
  <si>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</si>
  <si>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</si>
  <si>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</si>
  <si>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</si>
  <si>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</si>
  <si>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</si>
  <si>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</si>
  <si>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</si>
  <si>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</si>
  <si>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</si>
  <si>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</si>
  <si>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</si>
  <si>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</si>
  <si>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</si>
  <si>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</si>
  <si>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</si>
  <si>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</si>
  <si>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</si>
  <si>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</si>
  <si>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</si>
  <si>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</si>
  <si>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</si>
  <si>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</si>
  <si>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</si>
  <si>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</si>
  <si>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</si>
  <si>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</si>
  <si>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</si>
  <si>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</si>
  <si>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</si>
  <si>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</si>
  <si>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</si>
  <si>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</si>
  <si>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</si>
  <si>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</si>
  <si>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</si>
  <si>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</si>
  <si>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</si>
  <si>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</si>
  <si>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</si>
  <si>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</si>
  <si>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</si>
  <si>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</si>
  <si>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</si>
  <si>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</si>
  <si>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</si>
  <si>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</si>
  <si>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</si>
  <si>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</si>
  <si>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</si>
  <si>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</si>
  <si>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</si>
  <si>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</si>
  <si>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</si>
  <si>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</si>
  <si>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</si>
  <si>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</si>
  <si>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</si>
  <si>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</si>
  <si>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</si>
  <si>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</si>
  <si>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</si>
  <si>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</si>
  <si>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</si>
  <si>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</si>
  <si>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</si>
  <si>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</si>
  <si>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</si>
  <si>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</si>
  <si>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</si>
  <si>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</si>
  <si>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</si>
  <si>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</si>
  <si>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</si>
  <si>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</si>
  <si>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</si>
  <si>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</si>
  <si>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</si>
  <si>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</si>
  <si>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</si>
  <si>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</si>
  <si>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</si>
  <si>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</si>
  <si>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</si>
  <si>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</si>
  <si>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</si>
  <si>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</si>
  <si>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</si>
  <si>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</si>
  <si>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</si>
  <si>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</si>
  <si>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</si>
  <si>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</si>
  <si>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</si>
  <si>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佐井村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</si>
  <si>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</si>
  <si>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</si>
  <si>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</si>
  <si>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</si>
  <si>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</si>
  <si>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</si>
  <si>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</si>
  <si>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</si>
  <si>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</si>
  <si>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</si>
  <si>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</si>
  <si>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自治体職員</t>
    <rPh sb="0" eb="3">
      <t>ジチタイ</t>
    </rPh>
    <rPh sb="3" eb="5">
      <t>ショクイン</t>
    </rPh>
    <phoneticPr fontId="4"/>
  </si>
  <si>
    <t>　漁業集落排水事業は、維持管理費の一部しか使用料収入でカバーできておらず、他会計繰入金により充当しているのが現状である。人口減少に伴い水洗化率も低いままであり、施設利用率も低く料金収入にもあまり変動がみられないため、維持管理費が過大となっていることが原因であると考えられる。
　平成28年度から施設改修事業を実施していることから、起債の償還額が増加しており、また、人口増加も見込めないことから、料金収入の増加も期待できないと予想される。維持管理費の節減に努めるほか、村で行っている補助金交付事業等を活用し1件でも多くの接続を促進する。</t>
    <rPh sb="1" eb="3">
      <t>ギョギョウ</t>
    </rPh>
    <rPh sb="3" eb="5">
      <t>シュウラク</t>
    </rPh>
    <rPh sb="5" eb="7">
      <t>ハイスイ</t>
    </rPh>
    <rPh sb="7" eb="9">
      <t>ジギョウ</t>
    </rPh>
    <rPh sb="11" eb="13">
      <t>イジ</t>
    </rPh>
    <rPh sb="13" eb="16">
      <t>カンリヒ</t>
    </rPh>
    <rPh sb="17" eb="19">
      <t>イチブ</t>
    </rPh>
    <rPh sb="21" eb="24">
      <t>シヨウリョウ</t>
    </rPh>
    <rPh sb="24" eb="26">
      <t>シュウニュウ</t>
    </rPh>
    <rPh sb="37" eb="38">
      <t>タ</t>
    </rPh>
    <rPh sb="38" eb="40">
      <t>カイケイ</t>
    </rPh>
    <rPh sb="40" eb="42">
      <t>クリイレ</t>
    </rPh>
    <rPh sb="42" eb="43">
      <t>キン</t>
    </rPh>
    <rPh sb="46" eb="48">
      <t>ジュウトウ</t>
    </rPh>
    <rPh sb="54" eb="56">
      <t>ゲンジョウ</t>
    </rPh>
    <rPh sb="60" eb="62">
      <t>ジンコウ</t>
    </rPh>
    <rPh sb="62" eb="64">
      <t>ゲンショウ</t>
    </rPh>
    <rPh sb="65" eb="66">
      <t>トモナ</t>
    </rPh>
    <rPh sb="67" eb="70">
      <t>スイセンカ</t>
    </rPh>
    <rPh sb="70" eb="71">
      <t>リツ</t>
    </rPh>
    <rPh sb="72" eb="73">
      <t>ヒク</t>
    </rPh>
    <rPh sb="80" eb="82">
      <t>シセツ</t>
    </rPh>
    <rPh sb="82" eb="85">
      <t>リヨウリツ</t>
    </rPh>
    <rPh sb="86" eb="87">
      <t>ヒク</t>
    </rPh>
    <rPh sb="88" eb="90">
      <t>リョウキン</t>
    </rPh>
    <rPh sb="90" eb="92">
      <t>シュウニュウ</t>
    </rPh>
    <rPh sb="97" eb="99">
      <t>ヘンドウ</t>
    </rPh>
    <rPh sb="108" eb="110">
      <t>イジ</t>
    </rPh>
    <rPh sb="110" eb="112">
      <t>カンリ</t>
    </rPh>
    <rPh sb="112" eb="113">
      <t>ヒ</t>
    </rPh>
    <rPh sb="114" eb="116">
      <t>カダイ</t>
    </rPh>
    <rPh sb="125" eb="127">
      <t>ゲンイン</t>
    </rPh>
    <rPh sb="131" eb="132">
      <t>カンガ</t>
    </rPh>
    <rPh sb="139" eb="141">
      <t>ヘイセイ</t>
    </rPh>
    <rPh sb="143" eb="145">
      <t>ネンド</t>
    </rPh>
    <rPh sb="147" eb="149">
      <t>シセツ</t>
    </rPh>
    <rPh sb="149" eb="151">
      <t>カイシュウ</t>
    </rPh>
    <rPh sb="151" eb="153">
      <t>ジギョウ</t>
    </rPh>
    <rPh sb="154" eb="156">
      <t>ジッシ</t>
    </rPh>
    <rPh sb="165" eb="167">
      <t>キサイ</t>
    </rPh>
    <rPh sb="168" eb="170">
      <t>ショウカン</t>
    </rPh>
    <rPh sb="170" eb="171">
      <t>ガク</t>
    </rPh>
    <rPh sb="172" eb="174">
      <t>ゾウカ</t>
    </rPh>
    <rPh sb="182" eb="184">
      <t>ジンコウ</t>
    </rPh>
    <rPh sb="184" eb="186">
      <t>ゾウカ</t>
    </rPh>
    <rPh sb="187" eb="189">
      <t>ミコ</t>
    </rPh>
    <rPh sb="197" eb="199">
      <t>リョウキン</t>
    </rPh>
    <rPh sb="199" eb="201">
      <t>シュウニュウ</t>
    </rPh>
    <rPh sb="202" eb="204">
      <t>ゾウカ</t>
    </rPh>
    <rPh sb="205" eb="207">
      <t>キタイ</t>
    </rPh>
    <rPh sb="212" eb="214">
      <t>ヨソウ</t>
    </rPh>
    <rPh sb="218" eb="220">
      <t>イジ</t>
    </rPh>
    <rPh sb="220" eb="223">
      <t>カンリヒ</t>
    </rPh>
    <rPh sb="224" eb="226">
      <t>セツゲン</t>
    </rPh>
    <rPh sb="227" eb="228">
      <t>ツト</t>
    </rPh>
    <rPh sb="233" eb="234">
      <t>ムラ</t>
    </rPh>
    <rPh sb="235" eb="236">
      <t>オコナ</t>
    </rPh>
    <rPh sb="240" eb="243">
      <t>ホジョキン</t>
    </rPh>
    <rPh sb="243" eb="245">
      <t>コウフ</t>
    </rPh>
    <rPh sb="245" eb="247">
      <t>ジギョウ</t>
    </rPh>
    <rPh sb="247" eb="248">
      <t>トウ</t>
    </rPh>
    <rPh sb="249" eb="251">
      <t>カツヨウ</t>
    </rPh>
    <rPh sb="253" eb="254">
      <t>ケン</t>
    </rPh>
    <rPh sb="256" eb="257">
      <t>オオ</t>
    </rPh>
    <rPh sb="259" eb="261">
      <t>セツゾク</t>
    </rPh>
    <rPh sb="262" eb="264">
      <t>ソクシン</t>
    </rPh>
    <phoneticPr fontId="4"/>
  </si>
  <si>
    <t>　本村は4つの地区に漁業集落排水設備が整備されており、供用開始が平成9・13・14・17年度となっているが、これまでに更新・管渠延長はない。
　平成9年度に供用開始した施設については、平成28年度から改修事業を実施し、他の3地区においても今後改修を実施する予定である。
　</t>
    <rPh sb="1" eb="3">
      <t>ホンソン</t>
    </rPh>
    <rPh sb="7" eb="9">
      <t>チク</t>
    </rPh>
    <rPh sb="10" eb="12">
      <t>ギョギョウ</t>
    </rPh>
    <rPh sb="12" eb="14">
      <t>シュウラク</t>
    </rPh>
    <rPh sb="14" eb="16">
      <t>ハイスイ</t>
    </rPh>
    <rPh sb="16" eb="18">
      <t>セツビ</t>
    </rPh>
    <rPh sb="19" eb="21">
      <t>セイビ</t>
    </rPh>
    <rPh sb="27" eb="29">
      <t>キョウヨウ</t>
    </rPh>
    <rPh sb="29" eb="31">
      <t>カイシ</t>
    </rPh>
    <rPh sb="32" eb="34">
      <t>ヘイセイ</t>
    </rPh>
    <rPh sb="44" eb="46">
      <t>ネンド</t>
    </rPh>
    <rPh sb="59" eb="61">
      <t>コウシン</t>
    </rPh>
    <rPh sb="62" eb="64">
      <t>カンキョ</t>
    </rPh>
    <rPh sb="64" eb="66">
      <t>エンチョウ</t>
    </rPh>
    <rPh sb="72" eb="74">
      <t>ヘイセイ</t>
    </rPh>
    <rPh sb="75" eb="77">
      <t>ネンド</t>
    </rPh>
    <rPh sb="78" eb="80">
      <t>キョウヨウ</t>
    </rPh>
    <rPh sb="80" eb="82">
      <t>カイシ</t>
    </rPh>
    <rPh sb="84" eb="86">
      <t>シセツ</t>
    </rPh>
    <rPh sb="92" eb="94">
      <t>ヘイセイ</t>
    </rPh>
    <rPh sb="96" eb="98">
      <t>ネンド</t>
    </rPh>
    <rPh sb="100" eb="102">
      <t>カイシュウ</t>
    </rPh>
    <rPh sb="102" eb="104">
      <t>ジギョウ</t>
    </rPh>
    <rPh sb="105" eb="107">
      <t>ジッシ</t>
    </rPh>
    <rPh sb="109" eb="110">
      <t>タ</t>
    </rPh>
    <rPh sb="112" eb="114">
      <t>チク</t>
    </rPh>
    <rPh sb="119" eb="121">
      <t>コンゴ</t>
    </rPh>
    <rPh sb="121" eb="123">
      <t>カイシュウ</t>
    </rPh>
    <rPh sb="124" eb="126">
      <t>ジッシ</t>
    </rPh>
    <rPh sb="128" eb="130">
      <t>ヨテイ</t>
    </rPh>
    <phoneticPr fontId="4"/>
  </si>
  <si>
    <t>　人口減少により水洗化率・施設利用率が低く、料金収入にもあまり変動がみられないため、維持管理費が過大となっていることから、維持管理費等を他会計繰入金により充当している現状である。維持管理費の削減、下水道加入の促進等の実施をするとともに、料金改定を検討し収益の向上を図る。
　また、施設の改修事業を行う予定であるが、維持管理計画を策定し、機械設備の長寿命化・健全化・低コスト高効率化に努め、適切な維持管理を実施していきたい。</t>
    <rPh sb="1" eb="3">
      <t>ジンコウ</t>
    </rPh>
    <rPh sb="3" eb="5">
      <t>ゲンショウ</t>
    </rPh>
    <rPh sb="8" eb="11">
      <t>スイセンカ</t>
    </rPh>
    <rPh sb="11" eb="12">
      <t>リツ</t>
    </rPh>
    <rPh sb="13" eb="15">
      <t>シセツ</t>
    </rPh>
    <rPh sb="15" eb="18">
      <t>リヨウリツ</t>
    </rPh>
    <rPh sb="19" eb="20">
      <t>ヒク</t>
    </rPh>
    <rPh sb="22" eb="24">
      <t>リョウキン</t>
    </rPh>
    <rPh sb="24" eb="26">
      <t>シュウニュウ</t>
    </rPh>
    <rPh sb="31" eb="33">
      <t>ヘンドウ</t>
    </rPh>
    <rPh sb="42" eb="44">
      <t>イジ</t>
    </rPh>
    <rPh sb="44" eb="47">
      <t>カンリヒ</t>
    </rPh>
    <rPh sb="48" eb="50">
      <t>カダイ</t>
    </rPh>
    <rPh sb="61" eb="63">
      <t>イジ</t>
    </rPh>
    <rPh sb="63" eb="65">
      <t>カンリ</t>
    </rPh>
    <rPh sb="65" eb="66">
      <t>ヒ</t>
    </rPh>
    <rPh sb="66" eb="67">
      <t>トウ</t>
    </rPh>
    <rPh sb="68" eb="69">
      <t>タ</t>
    </rPh>
    <rPh sb="69" eb="71">
      <t>カイケイ</t>
    </rPh>
    <rPh sb="71" eb="73">
      <t>クリイレ</t>
    </rPh>
    <rPh sb="73" eb="74">
      <t>キン</t>
    </rPh>
    <rPh sb="77" eb="79">
      <t>ジュウトウ</t>
    </rPh>
    <rPh sb="83" eb="85">
      <t>ゲンジョウ</t>
    </rPh>
    <rPh sb="89" eb="91">
      <t>イジ</t>
    </rPh>
    <rPh sb="91" eb="94">
      <t>カンリヒ</t>
    </rPh>
    <rPh sb="95" eb="97">
      <t>サクゲン</t>
    </rPh>
    <rPh sb="98" eb="101">
      <t>ゲスイドウ</t>
    </rPh>
    <rPh sb="101" eb="103">
      <t>カニュウ</t>
    </rPh>
    <rPh sb="104" eb="106">
      <t>ソクシン</t>
    </rPh>
    <rPh sb="106" eb="107">
      <t>トウ</t>
    </rPh>
    <rPh sb="108" eb="110">
      <t>ジッシ</t>
    </rPh>
    <rPh sb="118" eb="120">
      <t>リョウキン</t>
    </rPh>
    <rPh sb="120" eb="122">
      <t>カイテイ</t>
    </rPh>
    <rPh sb="123" eb="125">
      <t>ケントウ</t>
    </rPh>
    <rPh sb="126" eb="128">
      <t>シュウエキ</t>
    </rPh>
    <rPh sb="129" eb="131">
      <t>コウジョウ</t>
    </rPh>
    <rPh sb="132" eb="133">
      <t>ハカ</t>
    </rPh>
    <rPh sb="140" eb="142">
      <t>シセツ</t>
    </rPh>
    <rPh sb="143" eb="145">
      <t>カイシュウ</t>
    </rPh>
    <rPh sb="145" eb="147">
      <t>ジギョウ</t>
    </rPh>
    <rPh sb="148" eb="149">
      <t>オコナ</t>
    </rPh>
    <rPh sb="150" eb="152">
      <t>ヨテイ</t>
    </rPh>
    <rPh sb="157" eb="159">
      <t>イジ</t>
    </rPh>
    <rPh sb="159" eb="161">
      <t>カンリ</t>
    </rPh>
    <rPh sb="161" eb="163">
      <t>ケイカク</t>
    </rPh>
    <rPh sb="164" eb="166">
      <t>サクテイ</t>
    </rPh>
    <rPh sb="168" eb="170">
      <t>キカイ</t>
    </rPh>
    <rPh sb="170" eb="172">
      <t>セツビ</t>
    </rPh>
    <rPh sb="173" eb="174">
      <t>チョウ</t>
    </rPh>
    <rPh sb="174" eb="177">
      <t>ジュミョウカ</t>
    </rPh>
    <rPh sb="178" eb="181">
      <t>ケンゼンカ</t>
    </rPh>
    <rPh sb="182" eb="183">
      <t>テイ</t>
    </rPh>
    <rPh sb="186" eb="190">
      <t>コウコウリツカ</t>
    </rPh>
    <rPh sb="191" eb="192">
      <t>ツト</t>
    </rPh>
    <rPh sb="194" eb="196">
      <t>テキセツ</t>
    </rPh>
    <rPh sb="197" eb="199">
      <t>イジ</t>
    </rPh>
    <rPh sb="199" eb="201">
      <t>カンリ</t>
    </rPh>
    <rPh sb="202" eb="204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</si>
</sst>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71808"/>
        <c:axId val="10688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0.14000000000000001</c:v>
                </c:pt>
                <c:pt idx="2">
                  <c:v>0.05</c:v>
                </c:pt>
                <c:pt idx="3">
                  <c:v>0.18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71808"/>
        <c:axId val="106882176"/>
      </c:lineChart>
      <c:dateAx>
        <c:axId val="10687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82176"/>
        <c:crosses val="autoZero"/>
        <c:auto val="1"/>
        <c:lblOffset val="100"/>
        <c:baseTimeUnit val="years"/>
      </c:dateAx>
      <c:valAx>
        <c:axId val="10688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7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24.14</c:v>
                </c:pt>
                <c:pt idx="1">
                  <c:v>22.88</c:v>
                </c:pt>
                <c:pt idx="2">
                  <c:v>21.94</c:v>
                </c:pt>
                <c:pt idx="3">
                  <c:v>21.63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81792"/>
        <c:axId val="10741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38.24</c:v>
                </c:pt>
                <c:pt idx="1">
                  <c:v>39.42</c:v>
                </c:pt>
                <c:pt idx="2">
                  <c:v>39.68</c:v>
                </c:pt>
                <c:pt idx="3">
                  <c:v>35.64</c:v>
                </c:pt>
                <c:pt idx="4">
                  <c:v>33.729999999999997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81792"/>
        <c:axId val="107415040"/>
      </c:lineChart>
      <c:dateAx>
        <c:axId val="10728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15040"/>
        <c:crosses val="autoZero"/>
        <c:auto val="1"/>
        <c:lblOffset val="100"/>
        <c:baseTimeUnit val="years"/>
      </c:dateAx>
      <c:valAx>
        <c:axId val="10741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28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69.760000000000005</c:v>
                </c:pt>
                <c:pt idx="1">
                  <c:v>70.819999999999993</c:v>
                </c:pt>
                <c:pt idx="2">
                  <c:v>71.52</c:v>
                </c:pt>
                <c:pt idx="3">
                  <c:v>71.75</c:v>
                </c:pt>
                <c:pt idx="4">
                  <c:v>72.430000000000007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24768"/>
        <c:axId val="10743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81.84</c:v>
                </c:pt>
                <c:pt idx="1">
                  <c:v>82.97</c:v>
                </c:pt>
                <c:pt idx="2">
                  <c:v>83.95</c:v>
                </c:pt>
                <c:pt idx="3">
                  <c:v>82.92</c:v>
                </c:pt>
                <c:pt idx="4">
                  <c:v>79.989999999999995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24768"/>
        <c:axId val="107435136"/>
      </c:lineChart>
      <c:dateAx>
        <c:axId val="10742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35136"/>
        <c:crosses val="autoZero"/>
        <c:auto val="1"/>
        <c:lblOffset val="100"/>
        <c:baseTimeUnit val="years"/>
      </c:dateAx>
      <c:valAx>
        <c:axId val="10743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42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33.5</c:v>
                </c:pt>
                <c:pt idx="1">
                  <c:v>39.08</c:v>
                </c:pt>
                <c:pt idx="2">
                  <c:v>36.79</c:v>
                </c:pt>
                <c:pt idx="3">
                  <c:v>37.619999999999997</c:v>
                </c:pt>
                <c:pt idx="4">
                  <c:v>40.39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31168"/>
        <c:axId val="10703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31168"/>
        <c:axId val="107033344"/>
      </c:lineChart>
      <c:dateAx>
        <c:axId val="10703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33344"/>
        <c:crosses val="autoZero"/>
        <c:auto val="1"/>
        <c:lblOffset val="100"/>
        <c:baseTimeUnit val="years"/>
      </c:dateAx>
      <c:valAx>
        <c:axId val="10703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3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43072"/>
        <c:axId val="10704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43072"/>
        <c:axId val="107049344"/>
      </c:lineChart>
      <c:dateAx>
        <c:axId val="10704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49344"/>
        <c:crosses val="autoZero"/>
        <c:auto val="1"/>
        <c:lblOffset val="100"/>
        <c:baseTimeUnit val="years"/>
      </c:dateAx>
      <c:valAx>
        <c:axId val="10704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4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71360"/>
        <c:axId val="10707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71360"/>
        <c:axId val="107073536"/>
      </c:lineChart>
      <c:dateAx>
        <c:axId val="10707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73536"/>
        <c:crosses val="autoZero"/>
        <c:auto val="1"/>
        <c:lblOffset val="100"/>
        <c:baseTimeUnit val="years"/>
      </c:dateAx>
      <c:valAx>
        <c:axId val="10707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7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99648"/>
        <c:axId val="10710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99648"/>
        <c:axId val="107101568"/>
      </c:lineChart>
      <c:dateAx>
        <c:axId val="107099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01568"/>
        <c:crosses val="autoZero"/>
        <c:auto val="1"/>
        <c:lblOffset val="100"/>
        <c:baseTimeUnit val="years"/>
      </c:dateAx>
      <c:valAx>
        <c:axId val="10710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99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40224"/>
        <c:axId val="10714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40224"/>
        <c:axId val="107142144"/>
      </c:lineChart>
      <c:dateAx>
        <c:axId val="10714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42144"/>
        <c:crosses val="autoZero"/>
        <c:auto val="1"/>
        <c:lblOffset val="100"/>
        <c:baseTimeUnit val="years"/>
      </c:dateAx>
      <c:valAx>
        <c:axId val="10714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14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5758.72</c:v>
                </c:pt>
                <c:pt idx="4" formatCode="#,##0.00;&quot;△&quot;#,##0.00;&quot;-&quot;">
                  <c:v>5370.75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80800"/>
        <c:axId val="10718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827.19</c:v>
                </c:pt>
                <c:pt idx="1">
                  <c:v>817.63</c:v>
                </c:pt>
                <c:pt idx="2">
                  <c:v>830.5</c:v>
                </c:pt>
                <c:pt idx="3">
                  <c:v>1029.24</c:v>
                </c:pt>
                <c:pt idx="4">
                  <c:v>1063.93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80800"/>
        <c:axId val="107182720"/>
      </c:lineChart>
      <c:dateAx>
        <c:axId val="10718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82720"/>
        <c:crosses val="autoZero"/>
        <c:auto val="1"/>
        <c:lblOffset val="100"/>
        <c:baseTimeUnit val="years"/>
      </c:dateAx>
      <c:valAx>
        <c:axId val="10718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18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12.38</c:v>
                </c:pt>
                <c:pt idx="1">
                  <c:v>21.85</c:v>
                </c:pt>
                <c:pt idx="2">
                  <c:v>12.58</c:v>
                </c:pt>
                <c:pt idx="3">
                  <c:v>11.66</c:v>
                </c:pt>
                <c:pt idx="4">
                  <c:v>14.96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09088"/>
        <c:axId val="10721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45.01</c:v>
                </c:pt>
                <c:pt idx="1">
                  <c:v>46.31</c:v>
                </c:pt>
                <c:pt idx="2">
                  <c:v>43.66</c:v>
                </c:pt>
                <c:pt idx="3">
                  <c:v>43.13</c:v>
                </c:pt>
                <c:pt idx="4">
                  <c:v>46.26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09088"/>
        <c:axId val="107211008"/>
      </c:lineChart>
      <c:dateAx>
        <c:axId val="10720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211008"/>
        <c:crosses val="autoZero"/>
        <c:auto val="1"/>
        <c:lblOffset val="100"/>
        <c:baseTimeUnit val="years"/>
      </c:dateAx>
      <c:valAx>
        <c:axId val="10721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20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1438.4</c:v>
                </c:pt>
                <c:pt idx="1">
                  <c:v>823.28</c:v>
                </c:pt>
                <c:pt idx="2">
                  <c:v>1484.94</c:v>
                </c:pt>
                <c:pt idx="3">
                  <c:v>1605.09</c:v>
                </c:pt>
                <c:pt idx="4">
                  <c:v>1260.53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37376"/>
        <c:axId val="10723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350.91</c:v>
                </c:pt>
                <c:pt idx="1">
                  <c:v>349.08</c:v>
                </c:pt>
                <c:pt idx="2">
                  <c:v>382.09</c:v>
                </c:pt>
                <c:pt idx="3">
                  <c:v>392.03</c:v>
                </c:pt>
                <c:pt idx="4">
                  <c:v>376.4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37376"/>
        <c:axId val="107239296"/>
      </c:lineChart>
      <c:dateAx>
        <c:axId val="10723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239296"/>
        <c:crosses val="autoZero"/>
        <c:auto val="1"/>
        <c:lblOffset val="100"/>
        <c:baseTimeUnit val="years"/>
      </c:dateAx>
      <c:valAx>
        <c:axId val="10723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23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CB36" sqref="CB36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青森県　佐井村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漁業集落排水</v>
      </c>
      <c r="Q8" s="72"/>
      <c r="R8" s="72"/>
      <c r="S8" s="72"/>
      <c r="T8" s="72"/>
      <c r="U8" s="72"/>
      <c r="V8" s="72"/>
      <c r="W8" s="72" t="str">
        <f>データ!L6</f>
        <v>H2</v>
      </c>
      <c r="X8" s="72"/>
      <c r="Y8" s="72"/>
      <c r="Z8" s="72"/>
      <c r="AA8" s="72"/>
      <c r="AB8" s="72"/>
      <c r="AC8" s="72"/>
      <c r="AD8" s="73" t="s">
        <v>121</v>
      </c>
      <c r="AE8" s="73"/>
      <c r="AF8" s="73"/>
      <c r="AG8" s="73"/>
      <c r="AH8" s="73"/>
      <c r="AI8" s="73"/>
      <c r="AJ8" s="73"/>
      <c r="AK8" s="4"/>
      <c r="AL8" s="67">
        <f>データ!S6</f>
        <v>2154</v>
      </c>
      <c r="AM8" s="67"/>
      <c r="AN8" s="67"/>
      <c r="AO8" s="67"/>
      <c r="AP8" s="67"/>
      <c r="AQ8" s="67"/>
      <c r="AR8" s="67"/>
      <c r="AS8" s="67"/>
      <c r="AT8" s="66">
        <f>データ!T6</f>
        <v>135.04</v>
      </c>
      <c r="AU8" s="66"/>
      <c r="AV8" s="66"/>
      <c r="AW8" s="66"/>
      <c r="AX8" s="66"/>
      <c r="AY8" s="66"/>
      <c r="AZ8" s="66"/>
      <c r="BA8" s="66"/>
      <c r="BB8" s="66">
        <f>データ!U6</f>
        <v>15.95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20.079999999999998</v>
      </c>
      <c r="Q10" s="66"/>
      <c r="R10" s="66"/>
      <c r="S10" s="66"/>
      <c r="T10" s="66"/>
      <c r="U10" s="66"/>
      <c r="V10" s="66"/>
      <c r="W10" s="66">
        <f>データ!Q6</f>
        <v>97.63</v>
      </c>
      <c r="X10" s="66"/>
      <c r="Y10" s="66"/>
      <c r="Z10" s="66"/>
      <c r="AA10" s="66"/>
      <c r="AB10" s="66"/>
      <c r="AC10" s="66"/>
      <c r="AD10" s="67">
        <f>データ!R6</f>
        <v>3240</v>
      </c>
      <c r="AE10" s="67"/>
      <c r="AF10" s="67"/>
      <c r="AG10" s="67"/>
      <c r="AH10" s="67"/>
      <c r="AI10" s="67"/>
      <c r="AJ10" s="67"/>
      <c r="AK10" s="2"/>
      <c r="AL10" s="67">
        <f>データ!V6</f>
        <v>428</v>
      </c>
      <c r="AM10" s="67"/>
      <c r="AN10" s="67"/>
      <c r="AO10" s="67"/>
      <c r="AP10" s="67"/>
      <c r="AQ10" s="67"/>
      <c r="AR10" s="67"/>
      <c r="AS10" s="67"/>
      <c r="AT10" s="66">
        <f>データ!W6</f>
        <v>0.24</v>
      </c>
      <c r="AU10" s="66"/>
      <c r="AV10" s="66"/>
      <c r="AW10" s="66"/>
      <c r="AX10" s="66"/>
      <c r="AY10" s="66"/>
      <c r="AZ10" s="66"/>
      <c r="BA10" s="66"/>
      <c r="BB10" s="66">
        <f>データ!X6</f>
        <v>1783.33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【985.48】</v>
      </c>
      <c r="I86" s="26" t="str">
        <f>データ!CA6</f>
        <v>【45.38】</v>
      </c>
      <c r="J86" s="26" t="str">
        <f>データ!CL6</f>
        <v>【377.04】</v>
      </c>
      <c r="K86" s="26" t="str">
        <f>データ!CW6</f>
        <v>【34.15】</v>
      </c>
      <c r="L86" s="26" t="str">
        <f>データ!DH6</f>
        <v>【78.22】</v>
      </c>
      <c r="M86" s="26" t="s">
        <v>55</v>
      </c>
      <c r="N86" s="26" t="s">
        <v>55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24261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青森県　佐井村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20.079999999999998</v>
      </c>
      <c r="Q6" s="34">
        <f t="shared" si="3"/>
        <v>97.63</v>
      </c>
      <c r="R6" s="34">
        <f t="shared" si="3"/>
        <v>3240</v>
      </c>
      <c r="S6" s="34">
        <f t="shared" si="3"/>
        <v>2154</v>
      </c>
      <c r="T6" s="34">
        <f t="shared" si="3"/>
        <v>135.04</v>
      </c>
      <c r="U6" s="34">
        <f t="shared" si="3"/>
        <v>15.95</v>
      </c>
      <c r="V6" s="34">
        <f t="shared" si="3"/>
        <v>428</v>
      </c>
      <c r="W6" s="34">
        <f t="shared" si="3"/>
        <v>0.24</v>
      </c>
      <c r="X6" s="34">
        <f t="shared" si="3"/>
        <v>1783.33</v>
      </c>
      <c r="Y6" s="35">
        <f>IF(Y7="",NA(),Y7)</f>
        <v>33.5</v>
      </c>
      <c r="Z6" s="35">
        <f t="shared" ref="Z6:AH6" si="4">IF(Z7="",NA(),Z7)</f>
        <v>39.08</v>
      </c>
      <c r="AA6" s="35">
        <f t="shared" si="4"/>
        <v>36.79</v>
      </c>
      <c r="AB6" s="35">
        <f t="shared" si="4"/>
        <v>37.619999999999997</v>
      </c>
      <c r="AC6" s="35">
        <f t="shared" si="4"/>
        <v>40.39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5758.72</v>
      </c>
      <c r="BJ6" s="35">
        <f t="shared" si="7"/>
        <v>5370.75</v>
      </c>
      <c r="BK6" s="35">
        <f t="shared" si="7"/>
        <v>827.19</v>
      </c>
      <c r="BL6" s="35">
        <f t="shared" si="7"/>
        <v>817.63</v>
      </c>
      <c r="BM6" s="35">
        <f t="shared" si="7"/>
        <v>830.5</v>
      </c>
      <c r="BN6" s="35">
        <f t="shared" si="7"/>
        <v>1029.24</v>
      </c>
      <c r="BO6" s="35">
        <f t="shared" si="7"/>
        <v>1063.93</v>
      </c>
      <c r="BP6" s="34" t="str">
        <f>IF(BP7="","",IF(BP7="-","【-】","【"&amp;SUBSTITUTE(TEXT(BP7,"#,##0.00"),"-","△")&amp;"】"))</f>
        <v>【985.48】</v>
      </c>
      <c r="BQ6" s="35">
        <f>IF(BQ7="",NA(),BQ7)</f>
        <v>12.38</v>
      </c>
      <c r="BR6" s="35">
        <f t="shared" ref="BR6:BZ6" si="8">IF(BR7="",NA(),BR7)</f>
        <v>21.85</v>
      </c>
      <c r="BS6" s="35">
        <f t="shared" si="8"/>
        <v>12.58</v>
      </c>
      <c r="BT6" s="35">
        <f t="shared" si="8"/>
        <v>11.66</v>
      </c>
      <c r="BU6" s="35">
        <f t="shared" si="8"/>
        <v>14.96</v>
      </c>
      <c r="BV6" s="35">
        <f t="shared" si="8"/>
        <v>45.01</v>
      </c>
      <c r="BW6" s="35">
        <f t="shared" si="8"/>
        <v>46.31</v>
      </c>
      <c r="BX6" s="35">
        <f t="shared" si="8"/>
        <v>43.66</v>
      </c>
      <c r="BY6" s="35">
        <f t="shared" si="8"/>
        <v>43.13</v>
      </c>
      <c r="BZ6" s="35">
        <f t="shared" si="8"/>
        <v>46.26</v>
      </c>
      <c r="CA6" s="34" t="str">
        <f>IF(CA7="","",IF(CA7="-","【-】","【"&amp;SUBSTITUTE(TEXT(CA7,"#,##0.00"),"-","△")&amp;"】"))</f>
        <v>【45.38】</v>
      </c>
      <c r="CB6" s="35">
        <f>IF(CB7="",NA(),CB7)</f>
        <v>1438.4</v>
      </c>
      <c r="CC6" s="35">
        <f t="shared" ref="CC6:CK6" si="9">IF(CC7="",NA(),CC7)</f>
        <v>823.28</v>
      </c>
      <c r="CD6" s="35">
        <f t="shared" si="9"/>
        <v>1484.94</v>
      </c>
      <c r="CE6" s="35">
        <f t="shared" si="9"/>
        <v>1605.09</v>
      </c>
      <c r="CF6" s="35">
        <f t="shared" si="9"/>
        <v>1260.53</v>
      </c>
      <c r="CG6" s="35">
        <f t="shared" si="9"/>
        <v>350.91</v>
      </c>
      <c r="CH6" s="35">
        <f t="shared" si="9"/>
        <v>349.08</v>
      </c>
      <c r="CI6" s="35">
        <f t="shared" si="9"/>
        <v>382.09</v>
      </c>
      <c r="CJ6" s="35">
        <f t="shared" si="9"/>
        <v>392.03</v>
      </c>
      <c r="CK6" s="35">
        <f t="shared" si="9"/>
        <v>376.4</v>
      </c>
      <c r="CL6" s="34" t="str">
        <f>IF(CL7="","",IF(CL7="-","【-】","【"&amp;SUBSTITUTE(TEXT(CL7,"#,##0.00"),"-","△")&amp;"】"))</f>
        <v>【377.04】</v>
      </c>
      <c r="CM6" s="35">
        <f>IF(CM7="",NA(),CM7)</f>
        <v>24.14</v>
      </c>
      <c r="CN6" s="35">
        <f t="shared" ref="CN6:CV6" si="10">IF(CN7="",NA(),CN7)</f>
        <v>22.88</v>
      </c>
      <c r="CO6" s="35">
        <f t="shared" si="10"/>
        <v>21.94</v>
      </c>
      <c r="CP6" s="35">
        <f t="shared" si="10"/>
        <v>21.63</v>
      </c>
      <c r="CQ6" s="35">
        <f t="shared" si="10"/>
        <v>21</v>
      </c>
      <c r="CR6" s="35">
        <f t="shared" si="10"/>
        <v>38.24</v>
      </c>
      <c r="CS6" s="35">
        <f t="shared" si="10"/>
        <v>39.42</v>
      </c>
      <c r="CT6" s="35">
        <f t="shared" si="10"/>
        <v>39.68</v>
      </c>
      <c r="CU6" s="35">
        <f t="shared" si="10"/>
        <v>35.64</v>
      </c>
      <c r="CV6" s="35">
        <f t="shared" si="10"/>
        <v>33.729999999999997</v>
      </c>
      <c r="CW6" s="34" t="str">
        <f>IF(CW7="","",IF(CW7="-","【-】","【"&amp;SUBSTITUTE(TEXT(CW7,"#,##0.00"),"-","△")&amp;"】"))</f>
        <v>【34.15】</v>
      </c>
      <c r="CX6" s="35">
        <f>IF(CX7="",NA(),CX7)</f>
        <v>69.760000000000005</v>
      </c>
      <c r="CY6" s="35">
        <f t="shared" ref="CY6:DG6" si="11">IF(CY7="",NA(),CY7)</f>
        <v>70.819999999999993</v>
      </c>
      <c r="CZ6" s="35">
        <f t="shared" si="11"/>
        <v>71.52</v>
      </c>
      <c r="DA6" s="35">
        <f t="shared" si="11"/>
        <v>71.75</v>
      </c>
      <c r="DB6" s="35">
        <f t="shared" si="11"/>
        <v>72.430000000000007</v>
      </c>
      <c r="DC6" s="35">
        <f t="shared" si="11"/>
        <v>81.84</v>
      </c>
      <c r="DD6" s="35">
        <f t="shared" si="11"/>
        <v>82.97</v>
      </c>
      <c r="DE6" s="35">
        <f t="shared" si="11"/>
        <v>83.95</v>
      </c>
      <c r="DF6" s="35">
        <f t="shared" si="11"/>
        <v>82.92</v>
      </c>
      <c r="DG6" s="35">
        <f t="shared" si="11"/>
        <v>79.989999999999995</v>
      </c>
      <c r="DH6" s="34" t="str">
        <f>IF(DH7="","",IF(DH7="-","【-】","【"&amp;SUBSTITUTE(TEXT(DH7,"#,##0.00"),"-","△")&amp;"】"))</f>
        <v>【78.22】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0.14000000000000001</v>
      </c>
      <c r="EL6" s="35">
        <f t="shared" si="14"/>
        <v>0.05</v>
      </c>
      <c r="EM6" s="35">
        <f t="shared" si="14"/>
        <v>0.18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2016</v>
      </c>
      <c r="C7" s="37">
        <v>24261</v>
      </c>
      <c r="D7" s="37">
        <v>47</v>
      </c>
      <c r="E7" s="37">
        <v>17</v>
      </c>
      <c r="F7" s="37">
        <v>6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20.079999999999998</v>
      </c>
      <c r="Q7" s="38">
        <v>97.63</v>
      </c>
      <c r="R7" s="38">
        <v>3240</v>
      </c>
      <c r="S7" s="38">
        <v>2154</v>
      </c>
      <c r="T7" s="38">
        <v>135.04</v>
      </c>
      <c r="U7" s="38">
        <v>15.95</v>
      </c>
      <c r="V7" s="38">
        <v>428</v>
      </c>
      <c r="W7" s="38">
        <v>0.24</v>
      </c>
      <c r="X7" s="38">
        <v>1783.33</v>
      </c>
      <c r="Y7" s="38">
        <v>33.5</v>
      </c>
      <c r="Z7" s="38">
        <v>39.08</v>
      </c>
      <c r="AA7" s="38">
        <v>36.79</v>
      </c>
      <c r="AB7" s="38">
        <v>37.619999999999997</v>
      </c>
      <c r="AC7" s="38">
        <v>40.39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5758.72</v>
      </c>
      <c r="BJ7" s="38">
        <v>5370.75</v>
      </c>
      <c r="BK7" s="38">
        <v>827.19</v>
      </c>
      <c r="BL7" s="38">
        <v>817.63</v>
      </c>
      <c r="BM7" s="38">
        <v>830.5</v>
      </c>
      <c r="BN7" s="38">
        <v>1029.24</v>
      </c>
      <c r="BO7" s="38">
        <v>1063.93</v>
      </c>
      <c r="BP7" s="38">
        <v>985.48</v>
      </c>
      <c r="BQ7" s="38">
        <v>12.38</v>
      </c>
      <c r="BR7" s="38">
        <v>21.85</v>
      </c>
      <c r="BS7" s="38">
        <v>12.58</v>
      </c>
      <c r="BT7" s="38">
        <v>11.66</v>
      </c>
      <c r="BU7" s="38">
        <v>14.96</v>
      </c>
      <c r="BV7" s="38">
        <v>45.01</v>
      </c>
      <c r="BW7" s="38">
        <v>46.31</v>
      </c>
      <c r="BX7" s="38">
        <v>43.66</v>
      </c>
      <c r="BY7" s="38">
        <v>43.13</v>
      </c>
      <c r="BZ7" s="38">
        <v>46.26</v>
      </c>
      <c r="CA7" s="38">
        <v>45.38</v>
      </c>
      <c r="CB7" s="38">
        <v>1438.4</v>
      </c>
      <c r="CC7" s="38">
        <v>823.28</v>
      </c>
      <c r="CD7" s="38">
        <v>1484.94</v>
      </c>
      <c r="CE7" s="38">
        <v>1605.09</v>
      </c>
      <c r="CF7" s="38">
        <v>1260.53</v>
      </c>
      <c r="CG7" s="38">
        <v>350.91</v>
      </c>
      <c r="CH7" s="38">
        <v>349.08</v>
      </c>
      <c r="CI7" s="38">
        <v>382.09</v>
      </c>
      <c r="CJ7" s="38">
        <v>392.03</v>
      </c>
      <c r="CK7" s="38">
        <v>376.4</v>
      </c>
      <c r="CL7" s="38">
        <v>377.04</v>
      </c>
      <c r="CM7" s="38">
        <v>24.14</v>
      </c>
      <c r="CN7" s="38">
        <v>22.88</v>
      </c>
      <c r="CO7" s="38">
        <v>21.94</v>
      </c>
      <c r="CP7" s="38">
        <v>21.63</v>
      </c>
      <c r="CQ7" s="38">
        <v>21</v>
      </c>
      <c r="CR7" s="38">
        <v>38.24</v>
      </c>
      <c r="CS7" s="38">
        <v>39.42</v>
      </c>
      <c r="CT7" s="38">
        <v>39.68</v>
      </c>
      <c r="CU7" s="38">
        <v>35.64</v>
      </c>
      <c r="CV7" s="38">
        <v>33.729999999999997</v>
      </c>
      <c r="CW7" s="38">
        <v>34.15</v>
      </c>
      <c r="CX7" s="38">
        <v>69.760000000000005</v>
      </c>
      <c r="CY7" s="38">
        <v>70.819999999999993</v>
      </c>
      <c r="CZ7" s="38">
        <v>71.52</v>
      </c>
      <c r="DA7" s="38">
        <v>71.75</v>
      </c>
      <c r="DB7" s="38">
        <v>72.430000000000007</v>
      </c>
      <c r="DC7" s="38">
        <v>81.84</v>
      </c>
      <c r="DD7" s="38">
        <v>82.97</v>
      </c>
      <c r="DE7" s="38">
        <v>83.95</v>
      </c>
      <c r="DF7" s="38">
        <v>82.92</v>
      </c>
      <c r="DG7" s="38">
        <v>79.989999999999995</v>
      </c>
      <c r="DH7" s="38">
        <v>78.22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0.14000000000000001</v>
      </c>
      <c r="EL7" s="38">
        <v>0.05</v>
      </c>
      <c r="EM7" s="38">
        <v>0.18</v>
      </c>
      <c r="EN7" s="38">
        <v>0.01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佐藤 翼</cp:lastModifiedBy>
  <dcterms:created xsi:type="dcterms:W3CDTF">2017-12-25T02:35:12Z</dcterms:created>
  <dcterms:modified xsi:type="dcterms:W3CDTF">2018-02-02T01:48:26Z</dcterms:modified>
  <cp:category/>
</cp:coreProperties>
</file>