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92.168.168.22\部門別フォルダ\11下水道課\◎『副総括関係』\１２．他の係の所掌に属さない事務事業\008公営企業法関係「経営分析」\H29\公営企業に係る「経営比較分析表」の分析等について（依頼）\29　「経営比較分析表」提出\確認表及び修正版\"/>
    </mc:Choice>
  </mc:AlternateContent>
  <workbookProtection workbookPassword="B319" lockStructure="1"/>
  <bookViews>
    <workbookView xWindow="240" yWindow="60" windowWidth="14940" windowHeight="7875"/>
  </bookViews>
  <sheets>
    <sheet name="法非適用_下水道事業" sheetId="4" r:id="rId1"/>
    <sheet name="データ" sheetId="5" state="hidden" r:id="rId2"/>
  </sheets>
  <calcPr calcId="152511" iterateCount="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AL10" i="4" s="1"/>
  <c r="U6" i="5"/>
  <c r="BB8" i="4" s="1"/>
  <c r="T6" i="5"/>
  <c r="AT8" i="4" s="1"/>
  <c r="S6" i="5"/>
  <c r="AL8" i="4" s="1"/>
  <c r="R6" i="5"/>
  <c r="Q6" i="5"/>
  <c r="W10" i="4" s="1"/>
  <c r="P6" i="5"/>
  <c r="P10" i="4" s="1"/>
  <c r="O6" i="5"/>
  <c r="I10" i="4" s="1"/>
  <c r="N6" i="5"/>
  <c r="M6" i="5"/>
  <c r="L6" i="5"/>
  <c r="W8" i="4" s="1"/>
  <c r="K6" i="5"/>
  <c r="P8" i="4" s="1"/>
  <c r="J6" i="5"/>
  <c r="I8" i="4" s="1"/>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E86" i="4"/>
  <c r="AT10" i="4"/>
  <c r="AD10" i="4"/>
  <c r="B10" i="4"/>
  <c r="B6" i="4"/>
  <c r="C10" i="5" l="1"/>
  <c r="E10" i="5"/>
  <c r="D10" i="5"/>
  <c r="B10" i="5"/>
</calcChain>
</file>

<file path=xl/sharedStrings.xml><?xml version="1.0" encoding="utf-8"?>
<sst xmlns="http://schemas.openxmlformats.org/spreadsheetml/2006/main" count="240" uniqueCount="124">
  <si>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</si>
  <si>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</si>
  <si>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</si>
  <si>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</si>
  <si>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</si>
  <si>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</si>
  <si>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</si>
  <si>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</si>
  <si>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</si>
  <si>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</si>
  <si>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</si>
  <si>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</si>
  <si>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</si>
  <si>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</si>
  <si>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</si>
  <si>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</si>
  <si>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</si>
  <si>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</si>
  <si>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</si>
  <si>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</si>
  <si>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</si>
  <si>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</si>
  <si>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</si>
  <si>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</si>
  <si>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</si>
  <si>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</si>
  <si>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</si>
  <si>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</si>
  <si>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</si>
  <si>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</si>
  <si>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</si>
  <si>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</si>
  <si>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</si>
  <si>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</si>
  <si>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</si>
  <si>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</si>
  <si>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</si>
  <si>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</si>
  <si>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</si>
  <si>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</si>
  <si>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</si>
  <si>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</si>
  <si>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</si>
  <si>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</si>
  <si>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</si>
  <si>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</si>
  <si>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</si>
  <si>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</si>
  <si>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</si>
  <si>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</si>
  <si>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</si>
  <si>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</si>
  <si>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</si>
  <si>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</si>
  <si>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</si>
  <si>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</si>
  <si>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</si>
  <si>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</si>
  <si>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</si>
  <si>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</si>
  <si>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</si>
  <si>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</si>
  <si>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</si>
  <si>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</si>
  <si>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</si>
  <si>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</si>
  <si>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</si>
  <si>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</si>
  <si>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</si>
  <si>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</si>
  <si>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</si>
  <si>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</si>
  <si>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</si>
  <si>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</si>
  <si>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</si>
  <si>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</si>
  <si>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</si>
  <si>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</si>
  <si>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</si>
  <si>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</si>
  <si>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</si>
  <si>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</si>
  <si>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</si>
  <si>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</si>
  <si>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</si>
  <si>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</si>
  <si>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</si>
  <si>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</si>
  <si>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</si>
  <si>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</si>
  <si>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</si>
  <si>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</si>
  <si>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</si>
  <si>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</si>
  <si>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</si>
  <si>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</si>
  <si>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</si>
  <si>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</si>
  <si>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</si>
  <si>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</si>
  <si>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</si>
  <si>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</si>
  <si>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</si>
  <si>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</si>
  <si>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</si>
  <si>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</si>
  <si>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</si>
  <si>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</si>
  <si>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青森県　東北町</t>
  </si>
  <si>
    <t>法非適用</t>
  </si>
  <si>
    <t>下水道事業</t>
  </si>
  <si>
    <t>公共下水道</t>
  </si>
  <si>
    <t>Cd2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</si>
  <si>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</si>
  <si>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</si>
  <si>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</si>
  <si>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</si>
  <si>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</si>
  <si>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</si>
  <si>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</si>
  <si>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当町の下水道事業は、平成14年に供用開始しており、平成28年で供用開始から14年が経過している。
　下水道管渠については、比較的健全である。これまでに改善（更新・改良・維持）の実績はなく、標準耐用年数を50年とすると、安全性と財源の平準化などを考慮した長期的な計画が必要である。
　今後は、施設の機能の維持に関する方針・下水道ストックマネジメント計画策定に向けた取組を強化し、下水道事業の長期安定化を図る必要がある。</t>
    <rPh sb="1" eb="3">
      <t>トウチョウ</t>
    </rPh>
    <rPh sb="11" eb="13">
      <t>ヘイセイ</t>
    </rPh>
    <rPh sb="15" eb="16">
      <t>ネン</t>
    </rPh>
    <rPh sb="17" eb="19">
      <t>キョウヨウ</t>
    </rPh>
    <rPh sb="19" eb="21">
      <t>カイシ</t>
    </rPh>
    <rPh sb="26" eb="28">
      <t>ヘイセイ</t>
    </rPh>
    <rPh sb="30" eb="31">
      <t>ネン</t>
    </rPh>
    <rPh sb="32" eb="34">
      <t>キョウヨウ</t>
    </rPh>
    <rPh sb="34" eb="36">
      <t>カイシ</t>
    </rPh>
    <rPh sb="40" eb="41">
      <t>ネン</t>
    </rPh>
    <rPh sb="42" eb="44">
      <t>ケイカ</t>
    </rPh>
    <rPh sb="51" eb="53">
      <t>ゲスイ</t>
    </rPh>
    <rPh sb="53" eb="54">
      <t>ドウ</t>
    </rPh>
    <rPh sb="54" eb="55">
      <t>カン</t>
    </rPh>
    <rPh sb="55" eb="56">
      <t>キョ</t>
    </rPh>
    <rPh sb="62" eb="65">
      <t>ヒカクテキ</t>
    </rPh>
    <rPh sb="65" eb="67">
      <t>ケンゼン</t>
    </rPh>
    <rPh sb="76" eb="78">
      <t>カイゼン</t>
    </rPh>
    <rPh sb="79" eb="81">
      <t>コウシン</t>
    </rPh>
    <rPh sb="82" eb="84">
      <t>カイリョウ</t>
    </rPh>
    <rPh sb="85" eb="87">
      <t>イジ</t>
    </rPh>
    <rPh sb="89" eb="91">
      <t>ジッセキ</t>
    </rPh>
    <rPh sb="95" eb="97">
      <t>ヒョウジュン</t>
    </rPh>
    <rPh sb="97" eb="99">
      <t>タイヨウ</t>
    </rPh>
    <rPh sb="99" eb="101">
      <t>ネンスウ</t>
    </rPh>
    <rPh sb="104" eb="105">
      <t>ネン</t>
    </rPh>
    <rPh sb="110" eb="112">
      <t>アンゼン</t>
    </rPh>
    <rPh sb="112" eb="113">
      <t>セイ</t>
    </rPh>
    <rPh sb="114" eb="116">
      <t>ザイゲン</t>
    </rPh>
    <rPh sb="117" eb="119">
      <t>ヘイジュン</t>
    </rPh>
    <rPh sb="119" eb="120">
      <t>カ</t>
    </rPh>
    <rPh sb="123" eb="125">
      <t>コウリョ</t>
    </rPh>
    <rPh sb="127" eb="130">
      <t>チョウキテキ</t>
    </rPh>
    <rPh sb="131" eb="133">
      <t>ケイカク</t>
    </rPh>
    <rPh sb="134" eb="136">
      <t>ヒツヨウ</t>
    </rPh>
    <rPh sb="142" eb="144">
      <t>コンゴ</t>
    </rPh>
    <rPh sb="146" eb="148">
      <t>シセツ</t>
    </rPh>
    <rPh sb="149" eb="151">
      <t>キノウ</t>
    </rPh>
    <rPh sb="152" eb="154">
      <t>イジ</t>
    </rPh>
    <rPh sb="155" eb="156">
      <t>カン</t>
    </rPh>
    <rPh sb="158" eb="160">
      <t>ホウシン</t>
    </rPh>
    <rPh sb="162" eb="164">
      <t>スイドウ</t>
    </rPh>
    <rPh sb="174" eb="176">
      <t>ケイカク</t>
    </rPh>
    <rPh sb="176" eb="178">
      <t>サクテイ</t>
    </rPh>
    <rPh sb="179" eb="180">
      <t>ム</t>
    </rPh>
    <rPh sb="182" eb="184">
      <t>トリクミ</t>
    </rPh>
    <rPh sb="185" eb="187">
      <t>キョウカ</t>
    </rPh>
    <rPh sb="189" eb="191">
      <t>ゲスイ</t>
    </rPh>
    <rPh sb="191" eb="192">
      <t>ドウ</t>
    </rPh>
    <rPh sb="192" eb="194">
      <t>ジギョウ</t>
    </rPh>
    <rPh sb="195" eb="197">
      <t>チョウキ</t>
    </rPh>
    <rPh sb="197" eb="200">
      <t>アンテイカ</t>
    </rPh>
    <rPh sb="201" eb="202">
      <t>ハカ</t>
    </rPh>
    <rPh sb="203" eb="205">
      <t>ヒツヨウ</t>
    </rPh>
    <phoneticPr fontId="7"/>
  </si>
  <si>
    <t>　当町の下水道事業の経営健全化、効率化に向けた今後の取組としては、次のとおりである。水洗化率については、ホームページや広報誌などで下水道への接続を促し、住宅のリフォーム支援事業と連携し向上に努める。使用料等の未納額解消のためには、さらに徴収事務の強化等が必要である。また、採算性と公共性を考慮した事業の投資規模を最適化することで、企業債の借入額を抑える。例えば、施設の機能維持に関する方針・下水道ストックマネジメント計画を早期に策定し、支援制度を活用した改築や点検・調査を実施し維持管理の効率化を図って行くことなどが必要である。使用料の引上げには、下水道料金審議会を立上げ、使用料等の調査及び審議を慎重に進めて行く必要がある。下水道事業を将来に渡って安定的に継続していくため、町の財政負担を少しでも軽減し経営健全化に向けた取組が必要である。
　当町は「宝沼」と言われる小川原湖を抱えていることからも、公共用水域の水質保全のため、公共下水道事業、農業集落排水事業、合併処理浄化槽事業を効率的・経済的に展開していく必要がある。</t>
    <rPh sb="1" eb="3">
      <t>トウチョウ</t>
    </rPh>
    <rPh sb="4" eb="6">
      <t>ゲスイ</t>
    </rPh>
    <rPh sb="6" eb="7">
      <t>ドウ</t>
    </rPh>
    <rPh sb="7" eb="9">
      <t>ジギョウ</t>
    </rPh>
    <rPh sb="10" eb="12">
      <t>ケイエイ</t>
    </rPh>
    <rPh sb="12" eb="15">
      <t>ケンゼンカ</t>
    </rPh>
    <rPh sb="16" eb="19">
      <t>コウリツカ</t>
    </rPh>
    <rPh sb="20" eb="21">
      <t>ム</t>
    </rPh>
    <rPh sb="23" eb="25">
      <t>コンゴ</t>
    </rPh>
    <rPh sb="26" eb="28">
      <t>トリクミ</t>
    </rPh>
    <rPh sb="33" eb="34">
      <t>ツギ</t>
    </rPh>
    <rPh sb="42" eb="45">
      <t>スイセンカ</t>
    </rPh>
    <rPh sb="45" eb="46">
      <t>リツ</t>
    </rPh>
    <rPh sb="59" eb="61">
      <t>コウホウ</t>
    </rPh>
    <rPh sb="61" eb="62">
      <t>シ</t>
    </rPh>
    <rPh sb="65" eb="67">
      <t>ゲスイ</t>
    </rPh>
    <rPh sb="67" eb="68">
      <t>ドウ</t>
    </rPh>
    <rPh sb="70" eb="72">
      <t>セツゾク</t>
    </rPh>
    <rPh sb="73" eb="74">
      <t>ウナガ</t>
    </rPh>
    <rPh sb="76" eb="78">
      <t>ジュウタク</t>
    </rPh>
    <rPh sb="84" eb="86">
      <t>シエン</t>
    </rPh>
    <rPh sb="86" eb="88">
      <t>ジギョウ</t>
    </rPh>
    <rPh sb="89" eb="91">
      <t>レンケイ</t>
    </rPh>
    <rPh sb="92" eb="94">
      <t>コウジョウ</t>
    </rPh>
    <rPh sb="95" eb="96">
      <t>ツト</t>
    </rPh>
    <rPh sb="99" eb="101">
      <t>シヨウ</t>
    </rPh>
    <rPh sb="101" eb="103">
      <t>リョウトウ</t>
    </rPh>
    <rPh sb="104" eb="106">
      <t>ミノウ</t>
    </rPh>
    <rPh sb="106" eb="107">
      <t>ガク</t>
    </rPh>
    <rPh sb="107" eb="109">
      <t>カイショウ</t>
    </rPh>
    <rPh sb="118" eb="120">
      <t>チョウシュウ</t>
    </rPh>
    <rPh sb="120" eb="122">
      <t>ジム</t>
    </rPh>
    <rPh sb="123" eb="125">
      <t>キョウカ</t>
    </rPh>
    <rPh sb="125" eb="126">
      <t>トウ</t>
    </rPh>
    <rPh sb="127" eb="129">
      <t>ヒツヨウ</t>
    </rPh>
    <rPh sb="136" eb="139">
      <t>サイサンセイ</t>
    </rPh>
    <rPh sb="140" eb="143">
      <t>コウキョウセイ</t>
    </rPh>
    <rPh sb="144" eb="146">
      <t>コウリョ</t>
    </rPh>
    <rPh sb="148" eb="150">
      <t>ジギョウ</t>
    </rPh>
    <rPh sb="151" eb="153">
      <t>トウシ</t>
    </rPh>
    <rPh sb="153" eb="155">
      <t>キボ</t>
    </rPh>
    <rPh sb="156" eb="158">
      <t>サイテキ</t>
    </rPh>
    <rPh sb="158" eb="159">
      <t>カ</t>
    </rPh>
    <rPh sb="165" eb="167">
      <t>キギョウ</t>
    </rPh>
    <rPh sb="167" eb="168">
      <t>サイ</t>
    </rPh>
    <rPh sb="169" eb="171">
      <t>カリイレ</t>
    </rPh>
    <rPh sb="171" eb="172">
      <t>ガク</t>
    </rPh>
    <rPh sb="173" eb="174">
      <t>オサ</t>
    </rPh>
    <rPh sb="177" eb="178">
      <t>タト</t>
    </rPh>
    <rPh sb="181" eb="183">
      <t>シセツ</t>
    </rPh>
    <rPh sb="184" eb="186">
      <t>キノウ</t>
    </rPh>
    <rPh sb="186" eb="188">
      <t>イジ</t>
    </rPh>
    <rPh sb="189" eb="190">
      <t>カン</t>
    </rPh>
    <rPh sb="192" eb="194">
      <t>ホウシン</t>
    </rPh>
    <rPh sb="195" eb="197">
      <t>ゲスイ</t>
    </rPh>
    <rPh sb="197" eb="198">
      <t>ドウ</t>
    </rPh>
    <rPh sb="208" eb="210">
      <t>ケイカク</t>
    </rPh>
    <rPh sb="211" eb="213">
      <t>ソウキ</t>
    </rPh>
    <rPh sb="214" eb="216">
      <t>サクテイ</t>
    </rPh>
    <rPh sb="218" eb="220">
      <t>シエン</t>
    </rPh>
    <rPh sb="220" eb="222">
      <t>セイド</t>
    </rPh>
    <rPh sb="223" eb="225">
      <t>カツヨウ</t>
    </rPh>
    <rPh sb="227" eb="229">
      <t>カイチク</t>
    </rPh>
    <rPh sb="230" eb="232">
      <t>テンケン</t>
    </rPh>
    <rPh sb="233" eb="235">
      <t>チョウサ</t>
    </rPh>
    <rPh sb="236" eb="238">
      <t>ジッシ</t>
    </rPh>
    <rPh sb="239" eb="241">
      <t>イジ</t>
    </rPh>
    <rPh sb="244" eb="247">
      <t>コウリツカ</t>
    </rPh>
    <rPh sb="248" eb="249">
      <t>ハカ</t>
    </rPh>
    <rPh sb="251" eb="252">
      <t>イ</t>
    </rPh>
    <rPh sb="258" eb="260">
      <t>ヒツヨウ</t>
    </rPh>
    <rPh sb="299" eb="301">
      <t>シンチョウ</t>
    </rPh>
    <rPh sb="372" eb="374">
      <t>トウチョウ</t>
    </rPh>
    <rPh sb="376" eb="377">
      <t>タカラ</t>
    </rPh>
    <rPh sb="377" eb="378">
      <t>ヌマ</t>
    </rPh>
    <rPh sb="380" eb="381">
      <t>イ</t>
    </rPh>
    <rPh sb="384" eb="387">
      <t>オガワラ</t>
    </rPh>
    <rPh sb="387" eb="388">
      <t>コ</t>
    </rPh>
    <rPh sb="389" eb="390">
      <t>カカ</t>
    </rPh>
    <rPh sb="400" eb="403">
      <t>コウキョウヨウ</t>
    </rPh>
    <rPh sb="403" eb="405">
      <t>スイイキ</t>
    </rPh>
    <rPh sb="406" eb="408">
      <t>スイシツ</t>
    </rPh>
    <rPh sb="408" eb="410">
      <t>ホゼン</t>
    </rPh>
    <rPh sb="414" eb="416">
      <t>コウキョウ</t>
    </rPh>
    <rPh sb="416" eb="418">
      <t>ゲスイ</t>
    </rPh>
    <rPh sb="418" eb="419">
      <t>ドウ</t>
    </rPh>
    <rPh sb="419" eb="421">
      <t>ジギョウ</t>
    </rPh>
    <rPh sb="422" eb="424">
      <t>ノウギョウ</t>
    </rPh>
    <rPh sb="424" eb="426">
      <t>シュウラク</t>
    </rPh>
    <rPh sb="426" eb="428">
      <t>ハイスイ</t>
    </rPh>
    <rPh sb="428" eb="430">
      <t>ジギョウ</t>
    </rPh>
    <rPh sb="431" eb="433">
      <t>ガッペイ</t>
    </rPh>
    <rPh sb="433" eb="435">
      <t>ショリ</t>
    </rPh>
    <rPh sb="435" eb="438">
      <t>ジョウカソウ</t>
    </rPh>
    <rPh sb="438" eb="440">
      <t>ジギョウ</t>
    </rPh>
    <rPh sb="441" eb="444">
      <t>コウリツテキ</t>
    </rPh>
    <rPh sb="445" eb="448">
      <t>ケイザイテキ</t>
    </rPh>
    <rPh sb="449" eb="451">
      <t>テンカイ</t>
    </rPh>
    <rPh sb="455" eb="457">
      <t>ヒツヨウ</t>
    </rPh>
    <phoneticPr fontId="7"/>
  </si>
  <si>
    <t>非設置</t>
    <rPh sb="0" eb="1">
      <t>ヒ</t>
    </rPh>
    <rPh sb="1" eb="3">
      <t>セッチ</t>
    </rPh>
    <phoneticPr fontId="4"/>
  </si>
  <si>
    <t>　当町の下水道事業（法非適用）の経営状況を左のグラフから分析すると次のとおりである。
　全般的に事業を展開中のため数値的にはいずれも良い状況とは言えないが、グラフの大きな変動があるものについては平成28年度に経費の見直しを実施したことにより、前年度より改善されている項目である。
　収益的収支比率の当該値からすると、経営改善に向けた取組が必要である。使用料の未納額があることや単価設定が低いことなどにより、一般会計繰入金にかなり依存した実質的な赤字経営となっている。
　企業債残高対事業規模比率について、類似団体と比べると高い状況となっている。これは、事業開始初期からの投資規模が大きかったことと、その財源としての企業債依存度が高かったことによるものと考えられる。
　経費回収率について、使用料で回収すべき経費をどの程度賄えているかを表した指標であるが、類似団体と比較しても低い状況である。汚水処理費が高いこと、下水道使用料の単価設定が低いこと等が挙げられる。
　汚水処理原価については、有収水量に対して汚水処理費が高い傾向がある。人口減少や節水機器の普及による有収水量の伸び悩み、地理的要因等による施設の構造上による汚水処理費による。
　施設利用率については、平成25年度に施設を増設した分、処理能力に対して処理水量がまだ伴っていない状況である。
　水洗化率について、処理区内における水洗化が類似団体と比較して低い状況である。水洗化の伸び悩みの要因として、高齢世帯及び低所得世帯の水洗化が進んでいないことなどが考えられる。水洗化は、公共用水域の水質保全に直結する問題でもあるため、水洗化率の増加に向けた取組が重要である。
　</t>
    <rPh sb="82" eb="83">
      <t>オオ</t>
    </rPh>
    <rPh sb="85" eb="87">
      <t>ヘンドウ</t>
    </rPh>
    <rPh sb="97" eb="99">
      <t>ヘイセイ</t>
    </rPh>
    <rPh sb="101" eb="103">
      <t>ネンド</t>
    </rPh>
    <rPh sb="104" eb="106">
      <t>ケイヒ</t>
    </rPh>
    <rPh sb="107" eb="109">
      <t>ミナオ</t>
    </rPh>
    <rPh sb="111" eb="113">
      <t>ジッシ</t>
    </rPh>
    <rPh sb="121" eb="124">
      <t>ゼンネンド</t>
    </rPh>
    <rPh sb="126" eb="128">
      <t>カイゼン</t>
    </rPh>
    <rPh sb="133" eb="135">
      <t>コウモク</t>
    </rPh>
    <rPh sb="179" eb="180">
      <t>ミ</t>
    </rPh>
    <rPh sb="466" eb="468">
      <t>ジンコウ</t>
    </rPh>
    <rPh sb="468" eb="470">
      <t>ゲンショウ</t>
    </rPh>
    <rPh sb="471" eb="473">
      <t>セッスイ</t>
    </rPh>
    <rPh sb="473" eb="475">
      <t>キキ</t>
    </rPh>
    <rPh sb="476" eb="478">
      <t>フキュウ</t>
    </rPh>
    <rPh sb="486" eb="487">
      <t>ノ</t>
    </rPh>
    <rPh sb="488" eb="489">
      <t>ナヤ</t>
    </rPh>
    <rPh sb="509" eb="511">
      <t>オスイ</t>
    </rPh>
    <rPh sb="511" eb="513">
      <t>ショリ</t>
    </rPh>
    <rPh sb="513" eb="514">
      <t>ヒ</t>
    </rPh>
    <rPh sb="614" eb="617">
      <t>スイセンカ</t>
    </rPh>
    <rPh sb="623" eb="625">
      <t>ヨウイン</t>
    </rPh>
    <rPh sb="631" eb="633">
      <t>セタイ</t>
    </rPh>
    <rPh sb="633" eb="634">
      <t>オヨ</t>
    </rPh>
    <rPh sb="635" eb="638">
      <t>テイショトク</t>
    </rPh>
    <rPh sb="638" eb="640">
      <t>セタイ</t>
    </rPh>
    <rPh sb="641" eb="644">
      <t>スイセンカ</t>
    </rPh>
    <rPh sb="645" eb="646">
      <t>スス</t>
    </rPh>
    <rPh sb="662" eb="664">
      <t>スイセン</t>
    </rPh>
    <rPh sb="664" eb="665">
      <t>カ</t>
    </rPh>
    <rPh sb="691" eb="694">
      <t>スイセンカ</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</si>
</sst>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22" fillId="0" borderId="6"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7" xfId="0" applyFont="1" applyBorder="1" applyAlignment="1" applyProtection="1">
      <alignment horizontal="left" vertical="top" wrapText="1"/>
      <protection locked="0"/>
    </xf>
    <xf numFmtId="0" fontId="22" fillId="0" borderId="8"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14" fillId="0" borderId="6" xfId="0" applyFont="1" applyBorder="1" applyAlignment="1" applyProtection="1">
      <alignment horizontal="left" vertical="top" wrapText="1"/>
      <protection locked="0"/>
    </xf>
    <xf numFmtId="0" fontId="14" fillId="0" borderId="0" xfId="0" applyFont="1" applyBorder="1" applyAlignment="1" applyProtection="1">
      <alignment horizontal="left" vertical="top" wrapText="1"/>
      <protection locked="0"/>
    </xf>
    <xf numFmtId="0" fontId="14" fillId="0" borderId="7" xfId="0" applyFont="1" applyBorder="1" applyAlignment="1" applyProtection="1">
      <alignment horizontal="left" vertical="top" wrapText="1"/>
      <protection locked="0"/>
    </xf>
    <xf numFmtId="0" fontId="14" fillId="0" borderId="8" xfId="0" applyFont="1" applyBorder="1" applyAlignment="1" applyProtection="1">
      <alignment horizontal="left" vertical="top" wrapText="1"/>
      <protection locked="0"/>
    </xf>
    <xf numFmtId="0" fontId="14" fillId="0" borderId="1" xfId="0" applyFont="1" applyBorder="1" applyAlignment="1" applyProtection="1">
      <alignment horizontal="left" vertical="top" wrapText="1"/>
      <protection locked="0"/>
    </xf>
    <xf numFmtId="0" fontId="14" fillId="0" borderId="9" xfId="0" applyFont="1" applyBorder="1" applyAlignment="1" applyProtection="1">
      <alignment horizontal="left" vertical="top" wrapText="1"/>
      <protection locked="0"/>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78830720"/>
        <c:axId val="178831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formatCode="#,##0.00;&quot;△&quot;#,##0.00;&quot;-&quot;">
                  <c:v>0.14000000000000001</c:v>
                </c:pt>
                <c:pt idx="1">
                  <c:v>0</c:v>
                </c:pt>
                <c:pt idx="2" formatCode="#,##0.00;&quot;△&quot;#,##0.00;&quot;-&quot;">
                  <c:v>0.17</c:v>
                </c:pt>
                <c:pt idx="3" formatCode="#,##0.00;&quot;△&quot;#,##0.00;&quot;-&quot;">
                  <c:v>0.2</c:v>
                </c:pt>
                <c:pt idx="4" formatCode="#,##0.00;&quot;△&quot;#,##0.00;&quot;-&quot;">
                  <c:v>0.1</c:v>
                </c:pt>
              </c:numCache>
            </c:numRef>
          </c:val>
          <c:smooth val="0"/>
        </c:ser>
        <c:dLbls>
          <c:showLegendKey val="0"/>
          <c:showVal val="0"/>
          <c:showCatName val="0"/>
          <c:showSerName val="0"/>
          <c:showPercent val="0"/>
          <c:showBubbleSize val="0"/>
        </c:dLbls>
        <c:marker val="1"/>
        <c:smooth val="0"/>
        <c:axId val="178830720"/>
        <c:axId val="178831896"/>
      </c:lineChart>
      <c:dateAx>
        <c:axId val="178830720"/>
        <c:scaling>
          <c:orientation val="minMax"/>
        </c:scaling>
        <c:delete val="1"/>
        <c:axPos val="b"/>
        <c:numFmt formatCode="ge" sourceLinked="1"/>
        <c:majorTickMark val="none"/>
        <c:minorTickMark val="none"/>
        <c:tickLblPos val="none"/>
        <c:crossAx val="178831896"/>
        <c:crosses val="autoZero"/>
        <c:auto val="1"/>
        <c:lblOffset val="100"/>
        <c:baseTimeUnit val="years"/>
      </c:dateAx>
      <c:valAx>
        <c:axId val="178831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8830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46.89</c:v>
                </c:pt>
                <c:pt idx="1">
                  <c:v>25.14</c:v>
                </c:pt>
                <c:pt idx="2">
                  <c:v>25.75</c:v>
                </c:pt>
                <c:pt idx="3">
                  <c:v>26.75</c:v>
                </c:pt>
                <c:pt idx="4">
                  <c:v>28.42</c:v>
                </c:pt>
              </c:numCache>
            </c:numRef>
          </c:val>
        </c:ser>
        <c:dLbls>
          <c:showLegendKey val="0"/>
          <c:showVal val="0"/>
          <c:showCatName val="0"/>
          <c:showSerName val="0"/>
          <c:showPercent val="0"/>
          <c:showBubbleSize val="0"/>
        </c:dLbls>
        <c:gapWidth val="150"/>
        <c:axId val="359699184"/>
        <c:axId val="359952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41.95</c:v>
                </c:pt>
                <c:pt idx="1">
                  <c:v>40.71</c:v>
                </c:pt>
                <c:pt idx="2">
                  <c:v>43.53</c:v>
                </c:pt>
                <c:pt idx="3">
                  <c:v>39.869999999999997</c:v>
                </c:pt>
                <c:pt idx="4">
                  <c:v>49.25</c:v>
                </c:pt>
              </c:numCache>
            </c:numRef>
          </c:val>
          <c:smooth val="0"/>
        </c:ser>
        <c:dLbls>
          <c:showLegendKey val="0"/>
          <c:showVal val="0"/>
          <c:showCatName val="0"/>
          <c:showSerName val="0"/>
          <c:showPercent val="0"/>
          <c:showBubbleSize val="0"/>
        </c:dLbls>
        <c:marker val="1"/>
        <c:smooth val="0"/>
        <c:axId val="359699184"/>
        <c:axId val="359952880"/>
      </c:lineChart>
      <c:dateAx>
        <c:axId val="359699184"/>
        <c:scaling>
          <c:orientation val="minMax"/>
        </c:scaling>
        <c:delete val="1"/>
        <c:axPos val="b"/>
        <c:numFmt formatCode="ge" sourceLinked="1"/>
        <c:majorTickMark val="none"/>
        <c:minorTickMark val="none"/>
        <c:tickLblPos val="none"/>
        <c:crossAx val="359952880"/>
        <c:crosses val="autoZero"/>
        <c:auto val="1"/>
        <c:lblOffset val="100"/>
        <c:baseTimeUnit val="years"/>
      </c:dateAx>
      <c:valAx>
        <c:axId val="359952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9699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51.7</c:v>
                </c:pt>
                <c:pt idx="1">
                  <c:v>54.74</c:v>
                </c:pt>
                <c:pt idx="2">
                  <c:v>58.64</c:v>
                </c:pt>
                <c:pt idx="3">
                  <c:v>58.31</c:v>
                </c:pt>
                <c:pt idx="4">
                  <c:v>64.37</c:v>
                </c:pt>
              </c:numCache>
            </c:numRef>
          </c:val>
        </c:ser>
        <c:dLbls>
          <c:showLegendKey val="0"/>
          <c:showVal val="0"/>
          <c:showCatName val="0"/>
          <c:showSerName val="0"/>
          <c:showPercent val="0"/>
          <c:showBubbleSize val="0"/>
        </c:dLbls>
        <c:gapWidth val="150"/>
        <c:axId val="359953664"/>
        <c:axId val="359954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64.459999999999994</c:v>
                </c:pt>
                <c:pt idx="1">
                  <c:v>63.45</c:v>
                </c:pt>
                <c:pt idx="2">
                  <c:v>64.14</c:v>
                </c:pt>
                <c:pt idx="3">
                  <c:v>61.37</c:v>
                </c:pt>
                <c:pt idx="4">
                  <c:v>84.12</c:v>
                </c:pt>
              </c:numCache>
            </c:numRef>
          </c:val>
          <c:smooth val="0"/>
        </c:ser>
        <c:dLbls>
          <c:showLegendKey val="0"/>
          <c:showVal val="0"/>
          <c:showCatName val="0"/>
          <c:showSerName val="0"/>
          <c:showPercent val="0"/>
          <c:showBubbleSize val="0"/>
        </c:dLbls>
        <c:marker val="1"/>
        <c:smooth val="0"/>
        <c:axId val="359953664"/>
        <c:axId val="359954056"/>
      </c:lineChart>
      <c:dateAx>
        <c:axId val="359953664"/>
        <c:scaling>
          <c:orientation val="minMax"/>
        </c:scaling>
        <c:delete val="1"/>
        <c:axPos val="b"/>
        <c:numFmt formatCode="ge" sourceLinked="1"/>
        <c:majorTickMark val="none"/>
        <c:minorTickMark val="none"/>
        <c:tickLblPos val="none"/>
        <c:crossAx val="359954056"/>
        <c:crosses val="autoZero"/>
        <c:auto val="1"/>
        <c:lblOffset val="100"/>
        <c:baseTimeUnit val="years"/>
      </c:dateAx>
      <c:valAx>
        <c:axId val="359954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995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30.34</c:v>
                </c:pt>
                <c:pt idx="1">
                  <c:v>35.82</c:v>
                </c:pt>
                <c:pt idx="2">
                  <c:v>33.32</c:v>
                </c:pt>
                <c:pt idx="3">
                  <c:v>29.66</c:v>
                </c:pt>
                <c:pt idx="4">
                  <c:v>26.99</c:v>
                </c:pt>
              </c:numCache>
            </c:numRef>
          </c:val>
        </c:ser>
        <c:dLbls>
          <c:showLegendKey val="0"/>
          <c:showVal val="0"/>
          <c:showCatName val="0"/>
          <c:showSerName val="0"/>
          <c:showPercent val="0"/>
          <c:showBubbleSize val="0"/>
        </c:dLbls>
        <c:gapWidth val="150"/>
        <c:axId val="298404328"/>
        <c:axId val="298404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98404328"/>
        <c:axId val="298404720"/>
      </c:lineChart>
      <c:dateAx>
        <c:axId val="298404328"/>
        <c:scaling>
          <c:orientation val="minMax"/>
        </c:scaling>
        <c:delete val="1"/>
        <c:axPos val="b"/>
        <c:numFmt formatCode="ge" sourceLinked="1"/>
        <c:majorTickMark val="none"/>
        <c:minorTickMark val="none"/>
        <c:tickLblPos val="none"/>
        <c:crossAx val="298404720"/>
        <c:crosses val="autoZero"/>
        <c:auto val="1"/>
        <c:lblOffset val="100"/>
        <c:baseTimeUnit val="years"/>
      </c:dateAx>
      <c:valAx>
        <c:axId val="298404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8404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59482352"/>
        <c:axId val="359482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59482352"/>
        <c:axId val="359482744"/>
      </c:lineChart>
      <c:dateAx>
        <c:axId val="359482352"/>
        <c:scaling>
          <c:orientation val="minMax"/>
        </c:scaling>
        <c:delete val="1"/>
        <c:axPos val="b"/>
        <c:numFmt formatCode="ge" sourceLinked="1"/>
        <c:majorTickMark val="none"/>
        <c:minorTickMark val="none"/>
        <c:tickLblPos val="none"/>
        <c:crossAx val="359482744"/>
        <c:crosses val="autoZero"/>
        <c:auto val="1"/>
        <c:lblOffset val="100"/>
        <c:baseTimeUnit val="years"/>
      </c:dateAx>
      <c:valAx>
        <c:axId val="359482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9482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59483920"/>
        <c:axId val="359484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59483920"/>
        <c:axId val="359484312"/>
      </c:lineChart>
      <c:dateAx>
        <c:axId val="359483920"/>
        <c:scaling>
          <c:orientation val="minMax"/>
        </c:scaling>
        <c:delete val="1"/>
        <c:axPos val="b"/>
        <c:numFmt formatCode="ge" sourceLinked="1"/>
        <c:majorTickMark val="none"/>
        <c:minorTickMark val="none"/>
        <c:tickLblPos val="none"/>
        <c:crossAx val="359484312"/>
        <c:crosses val="autoZero"/>
        <c:auto val="1"/>
        <c:lblOffset val="100"/>
        <c:baseTimeUnit val="years"/>
      </c:dateAx>
      <c:valAx>
        <c:axId val="359484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9483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59560688"/>
        <c:axId val="359561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59560688"/>
        <c:axId val="359561080"/>
      </c:lineChart>
      <c:dateAx>
        <c:axId val="359560688"/>
        <c:scaling>
          <c:orientation val="minMax"/>
        </c:scaling>
        <c:delete val="1"/>
        <c:axPos val="b"/>
        <c:numFmt formatCode="ge" sourceLinked="1"/>
        <c:majorTickMark val="none"/>
        <c:minorTickMark val="none"/>
        <c:tickLblPos val="none"/>
        <c:crossAx val="359561080"/>
        <c:crosses val="autoZero"/>
        <c:auto val="1"/>
        <c:lblOffset val="100"/>
        <c:baseTimeUnit val="years"/>
      </c:dateAx>
      <c:valAx>
        <c:axId val="359561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9560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59562256"/>
        <c:axId val="359562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59562256"/>
        <c:axId val="359562648"/>
      </c:lineChart>
      <c:dateAx>
        <c:axId val="359562256"/>
        <c:scaling>
          <c:orientation val="minMax"/>
        </c:scaling>
        <c:delete val="1"/>
        <c:axPos val="b"/>
        <c:numFmt formatCode="ge" sourceLinked="1"/>
        <c:majorTickMark val="none"/>
        <c:minorTickMark val="none"/>
        <c:tickLblPos val="none"/>
        <c:crossAx val="359562648"/>
        <c:crosses val="autoZero"/>
        <c:auto val="1"/>
        <c:lblOffset val="100"/>
        <c:baseTimeUnit val="years"/>
      </c:dateAx>
      <c:valAx>
        <c:axId val="359562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9562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7477.26</c:v>
                </c:pt>
                <c:pt idx="1">
                  <c:v>7225.51</c:v>
                </c:pt>
                <c:pt idx="2">
                  <c:v>6541.27</c:v>
                </c:pt>
                <c:pt idx="3">
                  <c:v>6648.72</c:v>
                </c:pt>
                <c:pt idx="4">
                  <c:v>2217.9899999999998</c:v>
                </c:pt>
              </c:numCache>
            </c:numRef>
          </c:val>
        </c:ser>
        <c:dLbls>
          <c:showLegendKey val="0"/>
          <c:showVal val="0"/>
          <c:showCatName val="0"/>
          <c:showSerName val="0"/>
          <c:showPercent val="0"/>
          <c:showBubbleSize val="0"/>
        </c:dLbls>
        <c:gapWidth val="150"/>
        <c:axId val="359485488"/>
        <c:axId val="359563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1791.46</c:v>
                </c:pt>
                <c:pt idx="1">
                  <c:v>1826.49</c:v>
                </c:pt>
                <c:pt idx="2">
                  <c:v>1696.96</c:v>
                </c:pt>
                <c:pt idx="3">
                  <c:v>1824.34</c:v>
                </c:pt>
                <c:pt idx="4">
                  <c:v>1047.6500000000001</c:v>
                </c:pt>
              </c:numCache>
            </c:numRef>
          </c:val>
          <c:smooth val="0"/>
        </c:ser>
        <c:dLbls>
          <c:showLegendKey val="0"/>
          <c:showVal val="0"/>
          <c:showCatName val="0"/>
          <c:showSerName val="0"/>
          <c:showPercent val="0"/>
          <c:showBubbleSize val="0"/>
        </c:dLbls>
        <c:marker val="1"/>
        <c:smooth val="0"/>
        <c:axId val="359485488"/>
        <c:axId val="359563824"/>
      </c:lineChart>
      <c:dateAx>
        <c:axId val="359485488"/>
        <c:scaling>
          <c:orientation val="minMax"/>
        </c:scaling>
        <c:delete val="1"/>
        <c:axPos val="b"/>
        <c:numFmt formatCode="ge" sourceLinked="1"/>
        <c:majorTickMark val="none"/>
        <c:minorTickMark val="none"/>
        <c:tickLblPos val="none"/>
        <c:crossAx val="359563824"/>
        <c:crosses val="autoZero"/>
        <c:auto val="1"/>
        <c:lblOffset val="100"/>
        <c:baseTimeUnit val="years"/>
      </c:dateAx>
      <c:valAx>
        <c:axId val="35956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9485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16.16</c:v>
                </c:pt>
                <c:pt idx="1">
                  <c:v>17.82</c:v>
                </c:pt>
                <c:pt idx="2">
                  <c:v>16.2</c:v>
                </c:pt>
                <c:pt idx="3">
                  <c:v>17.54</c:v>
                </c:pt>
                <c:pt idx="4">
                  <c:v>34.44</c:v>
                </c:pt>
              </c:numCache>
            </c:numRef>
          </c:val>
        </c:ser>
        <c:dLbls>
          <c:showLegendKey val="0"/>
          <c:showVal val="0"/>
          <c:showCatName val="0"/>
          <c:showSerName val="0"/>
          <c:showPercent val="0"/>
          <c:showBubbleSize val="0"/>
        </c:dLbls>
        <c:gapWidth val="150"/>
        <c:axId val="359696048"/>
        <c:axId val="359696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51.28</c:v>
                </c:pt>
                <c:pt idx="1">
                  <c:v>48</c:v>
                </c:pt>
                <c:pt idx="2">
                  <c:v>47.23</c:v>
                </c:pt>
                <c:pt idx="3">
                  <c:v>54.16</c:v>
                </c:pt>
                <c:pt idx="4">
                  <c:v>74.040000000000006</c:v>
                </c:pt>
              </c:numCache>
            </c:numRef>
          </c:val>
          <c:smooth val="0"/>
        </c:ser>
        <c:dLbls>
          <c:showLegendKey val="0"/>
          <c:showVal val="0"/>
          <c:showCatName val="0"/>
          <c:showSerName val="0"/>
          <c:showPercent val="0"/>
          <c:showBubbleSize val="0"/>
        </c:dLbls>
        <c:marker val="1"/>
        <c:smooth val="0"/>
        <c:axId val="359696048"/>
        <c:axId val="359696440"/>
      </c:lineChart>
      <c:dateAx>
        <c:axId val="359696048"/>
        <c:scaling>
          <c:orientation val="minMax"/>
        </c:scaling>
        <c:delete val="1"/>
        <c:axPos val="b"/>
        <c:numFmt formatCode="ge" sourceLinked="1"/>
        <c:majorTickMark val="none"/>
        <c:minorTickMark val="none"/>
        <c:tickLblPos val="none"/>
        <c:crossAx val="359696440"/>
        <c:crosses val="autoZero"/>
        <c:auto val="1"/>
        <c:lblOffset val="100"/>
        <c:baseTimeUnit val="years"/>
      </c:dateAx>
      <c:valAx>
        <c:axId val="359696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969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799.27</c:v>
                </c:pt>
                <c:pt idx="1">
                  <c:v>711.21</c:v>
                </c:pt>
                <c:pt idx="2">
                  <c:v>816.71</c:v>
                </c:pt>
                <c:pt idx="3">
                  <c:v>779.33</c:v>
                </c:pt>
                <c:pt idx="4">
                  <c:v>402.13</c:v>
                </c:pt>
              </c:numCache>
            </c:numRef>
          </c:val>
        </c:ser>
        <c:dLbls>
          <c:showLegendKey val="0"/>
          <c:showVal val="0"/>
          <c:showCatName val="0"/>
          <c:showSerName val="0"/>
          <c:showPercent val="0"/>
          <c:showBubbleSize val="0"/>
        </c:dLbls>
        <c:gapWidth val="150"/>
        <c:axId val="359697616"/>
        <c:axId val="359698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311.81</c:v>
                </c:pt>
                <c:pt idx="1">
                  <c:v>334.37</c:v>
                </c:pt>
                <c:pt idx="2">
                  <c:v>351.41</c:v>
                </c:pt>
                <c:pt idx="3">
                  <c:v>307.56</c:v>
                </c:pt>
                <c:pt idx="4">
                  <c:v>235.61</c:v>
                </c:pt>
              </c:numCache>
            </c:numRef>
          </c:val>
          <c:smooth val="0"/>
        </c:ser>
        <c:dLbls>
          <c:showLegendKey val="0"/>
          <c:showVal val="0"/>
          <c:showCatName val="0"/>
          <c:showSerName val="0"/>
          <c:showPercent val="0"/>
          <c:showBubbleSize val="0"/>
        </c:dLbls>
        <c:marker val="1"/>
        <c:smooth val="0"/>
        <c:axId val="359697616"/>
        <c:axId val="359698008"/>
      </c:lineChart>
      <c:dateAx>
        <c:axId val="359697616"/>
        <c:scaling>
          <c:orientation val="minMax"/>
        </c:scaling>
        <c:delete val="1"/>
        <c:axPos val="b"/>
        <c:numFmt formatCode="ge" sourceLinked="1"/>
        <c:majorTickMark val="none"/>
        <c:minorTickMark val="none"/>
        <c:tickLblPos val="none"/>
        <c:crossAx val="359698008"/>
        <c:crosses val="autoZero"/>
        <c:auto val="1"/>
        <c:lblOffset val="100"/>
        <c:baseTimeUnit val="years"/>
      </c:dateAx>
      <c:valAx>
        <c:axId val="359698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9697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C16" zoomScaleNormal="100" workbookViewId="0">
      <selection activeCell="BL45" sqref="BL45:BZ46"/>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3" t="str">
        <f>データ!H6</f>
        <v>青森県　東北町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c r="A8" s="2"/>
      <c r="B8" s="48" t="str">
        <f>データ!I6</f>
        <v>法非適用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Cd2</v>
      </c>
      <c r="X8" s="48"/>
      <c r="Y8" s="48"/>
      <c r="Z8" s="48"/>
      <c r="AA8" s="48"/>
      <c r="AB8" s="48"/>
      <c r="AC8" s="48"/>
      <c r="AD8" s="49" t="s">
        <v>122</v>
      </c>
      <c r="AE8" s="49"/>
      <c r="AF8" s="49"/>
      <c r="AG8" s="49"/>
      <c r="AH8" s="49"/>
      <c r="AI8" s="49"/>
      <c r="AJ8" s="49"/>
      <c r="AK8" s="4"/>
      <c r="AL8" s="50">
        <f>データ!S6</f>
        <v>18249</v>
      </c>
      <c r="AM8" s="50"/>
      <c r="AN8" s="50"/>
      <c r="AO8" s="50"/>
      <c r="AP8" s="50"/>
      <c r="AQ8" s="50"/>
      <c r="AR8" s="50"/>
      <c r="AS8" s="50"/>
      <c r="AT8" s="45">
        <f>データ!T6</f>
        <v>326.5</v>
      </c>
      <c r="AU8" s="45"/>
      <c r="AV8" s="45"/>
      <c r="AW8" s="45"/>
      <c r="AX8" s="45"/>
      <c r="AY8" s="45"/>
      <c r="AZ8" s="45"/>
      <c r="BA8" s="45"/>
      <c r="BB8" s="45">
        <f>データ!U6</f>
        <v>55.89</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c r="A10" s="2"/>
      <c r="B10" s="45" t="str">
        <f>データ!N6</f>
        <v>-</v>
      </c>
      <c r="C10" s="45"/>
      <c r="D10" s="45"/>
      <c r="E10" s="45"/>
      <c r="F10" s="45"/>
      <c r="G10" s="45"/>
      <c r="H10" s="45"/>
      <c r="I10" s="45" t="str">
        <f>データ!O6</f>
        <v>該当数値なし</v>
      </c>
      <c r="J10" s="45"/>
      <c r="K10" s="45"/>
      <c r="L10" s="45"/>
      <c r="M10" s="45"/>
      <c r="N10" s="45"/>
      <c r="O10" s="45"/>
      <c r="P10" s="45">
        <f>データ!P6</f>
        <v>39.96</v>
      </c>
      <c r="Q10" s="45"/>
      <c r="R10" s="45"/>
      <c r="S10" s="45"/>
      <c r="T10" s="45"/>
      <c r="U10" s="45"/>
      <c r="V10" s="45"/>
      <c r="W10" s="45">
        <f>データ!Q6</f>
        <v>100</v>
      </c>
      <c r="X10" s="45"/>
      <c r="Y10" s="45"/>
      <c r="Z10" s="45"/>
      <c r="AA10" s="45"/>
      <c r="AB10" s="45"/>
      <c r="AC10" s="45"/>
      <c r="AD10" s="50">
        <f>データ!R6</f>
        <v>2592</v>
      </c>
      <c r="AE10" s="50"/>
      <c r="AF10" s="50"/>
      <c r="AG10" s="50"/>
      <c r="AH10" s="50"/>
      <c r="AI10" s="50"/>
      <c r="AJ10" s="50"/>
      <c r="AK10" s="2"/>
      <c r="AL10" s="50">
        <f>データ!V6</f>
        <v>7256</v>
      </c>
      <c r="AM10" s="50"/>
      <c r="AN10" s="50"/>
      <c r="AO10" s="50"/>
      <c r="AP10" s="50"/>
      <c r="AQ10" s="50"/>
      <c r="AR10" s="50"/>
      <c r="AS10" s="50"/>
      <c r="AT10" s="45">
        <f>データ!W6</f>
        <v>3.84</v>
      </c>
      <c r="AU10" s="45"/>
      <c r="AV10" s="45"/>
      <c r="AW10" s="45"/>
      <c r="AX10" s="45"/>
      <c r="AY10" s="45"/>
      <c r="AZ10" s="45"/>
      <c r="BA10" s="45"/>
      <c r="BB10" s="45">
        <f>データ!X6</f>
        <v>1889.58</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123</v>
      </c>
      <c r="BM16" s="70"/>
      <c r="BN16" s="70"/>
      <c r="BO16" s="70"/>
      <c r="BP16" s="70"/>
      <c r="BQ16" s="70"/>
      <c r="BR16" s="70"/>
      <c r="BS16" s="70"/>
      <c r="BT16" s="70"/>
      <c r="BU16" s="70"/>
      <c r="BV16" s="70"/>
      <c r="BW16" s="70"/>
      <c r="BX16" s="70"/>
      <c r="BY16" s="70"/>
      <c r="BZ16" s="71"/>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6" t="s">
        <v>120</v>
      </c>
      <c r="BM47" s="77"/>
      <c r="BN47" s="77"/>
      <c r="BO47" s="77"/>
      <c r="BP47" s="77"/>
      <c r="BQ47" s="77"/>
      <c r="BR47" s="77"/>
      <c r="BS47" s="77"/>
      <c r="BT47" s="77"/>
      <c r="BU47" s="77"/>
      <c r="BV47" s="77"/>
      <c r="BW47" s="77"/>
      <c r="BX47" s="77"/>
      <c r="BY47" s="77"/>
      <c r="BZ47" s="78"/>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6"/>
      <c r="BM48" s="77"/>
      <c r="BN48" s="77"/>
      <c r="BO48" s="77"/>
      <c r="BP48" s="77"/>
      <c r="BQ48" s="77"/>
      <c r="BR48" s="77"/>
      <c r="BS48" s="77"/>
      <c r="BT48" s="77"/>
      <c r="BU48" s="77"/>
      <c r="BV48" s="77"/>
      <c r="BW48" s="77"/>
      <c r="BX48" s="77"/>
      <c r="BY48" s="77"/>
      <c r="BZ48" s="78"/>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6"/>
      <c r="BM49" s="77"/>
      <c r="BN49" s="77"/>
      <c r="BO49" s="77"/>
      <c r="BP49" s="77"/>
      <c r="BQ49" s="77"/>
      <c r="BR49" s="77"/>
      <c r="BS49" s="77"/>
      <c r="BT49" s="77"/>
      <c r="BU49" s="77"/>
      <c r="BV49" s="77"/>
      <c r="BW49" s="77"/>
      <c r="BX49" s="77"/>
      <c r="BY49" s="77"/>
      <c r="BZ49" s="78"/>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6"/>
      <c r="BM50" s="77"/>
      <c r="BN50" s="77"/>
      <c r="BO50" s="77"/>
      <c r="BP50" s="77"/>
      <c r="BQ50" s="77"/>
      <c r="BR50" s="77"/>
      <c r="BS50" s="77"/>
      <c r="BT50" s="77"/>
      <c r="BU50" s="77"/>
      <c r="BV50" s="77"/>
      <c r="BW50" s="77"/>
      <c r="BX50" s="77"/>
      <c r="BY50" s="77"/>
      <c r="BZ50" s="78"/>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6"/>
      <c r="BM51" s="77"/>
      <c r="BN51" s="77"/>
      <c r="BO51" s="77"/>
      <c r="BP51" s="77"/>
      <c r="BQ51" s="77"/>
      <c r="BR51" s="77"/>
      <c r="BS51" s="77"/>
      <c r="BT51" s="77"/>
      <c r="BU51" s="77"/>
      <c r="BV51" s="77"/>
      <c r="BW51" s="77"/>
      <c r="BX51" s="77"/>
      <c r="BY51" s="77"/>
      <c r="BZ51" s="78"/>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6"/>
      <c r="BM52" s="77"/>
      <c r="BN52" s="77"/>
      <c r="BO52" s="77"/>
      <c r="BP52" s="77"/>
      <c r="BQ52" s="77"/>
      <c r="BR52" s="77"/>
      <c r="BS52" s="77"/>
      <c r="BT52" s="77"/>
      <c r="BU52" s="77"/>
      <c r="BV52" s="77"/>
      <c r="BW52" s="77"/>
      <c r="BX52" s="77"/>
      <c r="BY52" s="77"/>
      <c r="BZ52" s="78"/>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6"/>
      <c r="BM53" s="77"/>
      <c r="BN53" s="77"/>
      <c r="BO53" s="77"/>
      <c r="BP53" s="77"/>
      <c r="BQ53" s="77"/>
      <c r="BR53" s="77"/>
      <c r="BS53" s="77"/>
      <c r="BT53" s="77"/>
      <c r="BU53" s="77"/>
      <c r="BV53" s="77"/>
      <c r="BW53" s="77"/>
      <c r="BX53" s="77"/>
      <c r="BY53" s="77"/>
      <c r="BZ53" s="78"/>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6"/>
      <c r="BM54" s="77"/>
      <c r="BN54" s="77"/>
      <c r="BO54" s="77"/>
      <c r="BP54" s="77"/>
      <c r="BQ54" s="77"/>
      <c r="BR54" s="77"/>
      <c r="BS54" s="77"/>
      <c r="BT54" s="77"/>
      <c r="BU54" s="77"/>
      <c r="BV54" s="77"/>
      <c r="BW54" s="77"/>
      <c r="BX54" s="77"/>
      <c r="BY54" s="77"/>
      <c r="BZ54" s="78"/>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6"/>
      <c r="BM55" s="77"/>
      <c r="BN55" s="77"/>
      <c r="BO55" s="77"/>
      <c r="BP55" s="77"/>
      <c r="BQ55" s="77"/>
      <c r="BR55" s="77"/>
      <c r="BS55" s="77"/>
      <c r="BT55" s="77"/>
      <c r="BU55" s="77"/>
      <c r="BV55" s="77"/>
      <c r="BW55" s="77"/>
      <c r="BX55" s="77"/>
      <c r="BY55" s="77"/>
      <c r="BZ55" s="78"/>
    </row>
    <row r="56" spans="1:78" ht="13.5" customHeight="1">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76"/>
      <c r="BM56" s="77"/>
      <c r="BN56" s="77"/>
      <c r="BO56" s="77"/>
      <c r="BP56" s="77"/>
      <c r="BQ56" s="77"/>
      <c r="BR56" s="77"/>
      <c r="BS56" s="77"/>
      <c r="BT56" s="77"/>
      <c r="BU56" s="77"/>
      <c r="BV56" s="77"/>
      <c r="BW56" s="77"/>
      <c r="BX56" s="77"/>
      <c r="BY56" s="77"/>
      <c r="BZ56" s="78"/>
    </row>
    <row r="57" spans="1:78" ht="13.5" customHeight="1">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76"/>
      <c r="BM57" s="77"/>
      <c r="BN57" s="77"/>
      <c r="BO57" s="77"/>
      <c r="BP57" s="77"/>
      <c r="BQ57" s="77"/>
      <c r="BR57" s="77"/>
      <c r="BS57" s="77"/>
      <c r="BT57" s="77"/>
      <c r="BU57" s="77"/>
      <c r="BV57" s="77"/>
      <c r="BW57" s="77"/>
      <c r="BX57" s="77"/>
      <c r="BY57" s="77"/>
      <c r="BZ57" s="78"/>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6"/>
      <c r="BM58" s="77"/>
      <c r="BN58" s="77"/>
      <c r="BO58" s="77"/>
      <c r="BP58" s="77"/>
      <c r="BQ58" s="77"/>
      <c r="BR58" s="77"/>
      <c r="BS58" s="77"/>
      <c r="BT58" s="77"/>
      <c r="BU58" s="77"/>
      <c r="BV58" s="77"/>
      <c r="BW58" s="77"/>
      <c r="BX58" s="77"/>
      <c r="BY58" s="77"/>
      <c r="BZ58" s="78"/>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6"/>
      <c r="BM59" s="77"/>
      <c r="BN59" s="77"/>
      <c r="BO59" s="77"/>
      <c r="BP59" s="77"/>
      <c r="BQ59" s="77"/>
      <c r="BR59" s="77"/>
      <c r="BS59" s="77"/>
      <c r="BT59" s="77"/>
      <c r="BU59" s="77"/>
      <c r="BV59" s="77"/>
      <c r="BW59" s="77"/>
      <c r="BX59" s="77"/>
      <c r="BY59" s="77"/>
      <c r="BZ59" s="78"/>
    </row>
    <row r="60" spans="1:78" ht="13.5" customHeight="1">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76"/>
      <c r="BM60" s="77"/>
      <c r="BN60" s="77"/>
      <c r="BO60" s="77"/>
      <c r="BP60" s="77"/>
      <c r="BQ60" s="77"/>
      <c r="BR60" s="77"/>
      <c r="BS60" s="77"/>
      <c r="BT60" s="77"/>
      <c r="BU60" s="77"/>
      <c r="BV60" s="77"/>
      <c r="BW60" s="77"/>
      <c r="BX60" s="77"/>
      <c r="BY60" s="77"/>
      <c r="BZ60" s="78"/>
    </row>
    <row r="61" spans="1:78" ht="13.5" customHeight="1">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76"/>
      <c r="BM61" s="77"/>
      <c r="BN61" s="77"/>
      <c r="BO61" s="77"/>
      <c r="BP61" s="77"/>
      <c r="BQ61" s="77"/>
      <c r="BR61" s="77"/>
      <c r="BS61" s="77"/>
      <c r="BT61" s="77"/>
      <c r="BU61" s="77"/>
      <c r="BV61" s="77"/>
      <c r="BW61" s="77"/>
      <c r="BX61" s="77"/>
      <c r="BY61" s="77"/>
      <c r="BZ61" s="78"/>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6"/>
      <c r="BM62" s="77"/>
      <c r="BN62" s="77"/>
      <c r="BO62" s="77"/>
      <c r="BP62" s="77"/>
      <c r="BQ62" s="77"/>
      <c r="BR62" s="77"/>
      <c r="BS62" s="77"/>
      <c r="BT62" s="77"/>
      <c r="BU62" s="77"/>
      <c r="BV62" s="77"/>
      <c r="BW62" s="77"/>
      <c r="BX62" s="77"/>
      <c r="BY62" s="77"/>
      <c r="BZ62" s="78"/>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9"/>
      <c r="BM63" s="80"/>
      <c r="BN63" s="80"/>
      <c r="BO63" s="80"/>
      <c r="BP63" s="80"/>
      <c r="BQ63" s="80"/>
      <c r="BR63" s="80"/>
      <c r="BS63" s="80"/>
      <c r="BT63" s="80"/>
      <c r="BU63" s="80"/>
      <c r="BV63" s="80"/>
      <c r="BW63" s="80"/>
      <c r="BX63" s="80"/>
      <c r="BY63" s="80"/>
      <c r="BZ63" s="81"/>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82" t="s">
        <v>121</v>
      </c>
      <c r="BM66" s="83"/>
      <c r="BN66" s="83"/>
      <c r="BO66" s="83"/>
      <c r="BP66" s="83"/>
      <c r="BQ66" s="83"/>
      <c r="BR66" s="83"/>
      <c r="BS66" s="83"/>
      <c r="BT66" s="83"/>
      <c r="BU66" s="83"/>
      <c r="BV66" s="83"/>
      <c r="BW66" s="83"/>
      <c r="BX66" s="83"/>
      <c r="BY66" s="83"/>
      <c r="BZ66" s="84"/>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82"/>
      <c r="BM67" s="83"/>
      <c r="BN67" s="83"/>
      <c r="BO67" s="83"/>
      <c r="BP67" s="83"/>
      <c r="BQ67" s="83"/>
      <c r="BR67" s="83"/>
      <c r="BS67" s="83"/>
      <c r="BT67" s="83"/>
      <c r="BU67" s="83"/>
      <c r="BV67" s="83"/>
      <c r="BW67" s="83"/>
      <c r="BX67" s="83"/>
      <c r="BY67" s="83"/>
      <c r="BZ67" s="84"/>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82"/>
      <c r="BM68" s="83"/>
      <c r="BN68" s="83"/>
      <c r="BO68" s="83"/>
      <c r="BP68" s="83"/>
      <c r="BQ68" s="83"/>
      <c r="BR68" s="83"/>
      <c r="BS68" s="83"/>
      <c r="BT68" s="83"/>
      <c r="BU68" s="83"/>
      <c r="BV68" s="83"/>
      <c r="BW68" s="83"/>
      <c r="BX68" s="83"/>
      <c r="BY68" s="83"/>
      <c r="BZ68" s="84"/>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82"/>
      <c r="BM69" s="83"/>
      <c r="BN69" s="83"/>
      <c r="BO69" s="83"/>
      <c r="BP69" s="83"/>
      <c r="BQ69" s="83"/>
      <c r="BR69" s="83"/>
      <c r="BS69" s="83"/>
      <c r="BT69" s="83"/>
      <c r="BU69" s="83"/>
      <c r="BV69" s="83"/>
      <c r="BW69" s="83"/>
      <c r="BX69" s="83"/>
      <c r="BY69" s="83"/>
      <c r="BZ69" s="84"/>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82"/>
      <c r="BM70" s="83"/>
      <c r="BN70" s="83"/>
      <c r="BO70" s="83"/>
      <c r="BP70" s="83"/>
      <c r="BQ70" s="83"/>
      <c r="BR70" s="83"/>
      <c r="BS70" s="83"/>
      <c r="BT70" s="83"/>
      <c r="BU70" s="83"/>
      <c r="BV70" s="83"/>
      <c r="BW70" s="83"/>
      <c r="BX70" s="83"/>
      <c r="BY70" s="83"/>
      <c r="BZ70" s="84"/>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82"/>
      <c r="BM71" s="83"/>
      <c r="BN71" s="83"/>
      <c r="BO71" s="83"/>
      <c r="BP71" s="83"/>
      <c r="BQ71" s="83"/>
      <c r="BR71" s="83"/>
      <c r="BS71" s="83"/>
      <c r="BT71" s="83"/>
      <c r="BU71" s="83"/>
      <c r="BV71" s="83"/>
      <c r="BW71" s="83"/>
      <c r="BX71" s="83"/>
      <c r="BY71" s="83"/>
      <c r="BZ71" s="84"/>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82"/>
      <c r="BM72" s="83"/>
      <c r="BN72" s="83"/>
      <c r="BO72" s="83"/>
      <c r="BP72" s="83"/>
      <c r="BQ72" s="83"/>
      <c r="BR72" s="83"/>
      <c r="BS72" s="83"/>
      <c r="BT72" s="83"/>
      <c r="BU72" s="83"/>
      <c r="BV72" s="83"/>
      <c r="BW72" s="83"/>
      <c r="BX72" s="83"/>
      <c r="BY72" s="83"/>
      <c r="BZ72" s="84"/>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82"/>
      <c r="BM73" s="83"/>
      <c r="BN73" s="83"/>
      <c r="BO73" s="83"/>
      <c r="BP73" s="83"/>
      <c r="BQ73" s="83"/>
      <c r="BR73" s="83"/>
      <c r="BS73" s="83"/>
      <c r="BT73" s="83"/>
      <c r="BU73" s="83"/>
      <c r="BV73" s="83"/>
      <c r="BW73" s="83"/>
      <c r="BX73" s="83"/>
      <c r="BY73" s="83"/>
      <c r="BZ73" s="84"/>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82"/>
      <c r="BM74" s="83"/>
      <c r="BN74" s="83"/>
      <c r="BO74" s="83"/>
      <c r="BP74" s="83"/>
      <c r="BQ74" s="83"/>
      <c r="BR74" s="83"/>
      <c r="BS74" s="83"/>
      <c r="BT74" s="83"/>
      <c r="BU74" s="83"/>
      <c r="BV74" s="83"/>
      <c r="BW74" s="83"/>
      <c r="BX74" s="83"/>
      <c r="BY74" s="83"/>
      <c r="BZ74" s="84"/>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82"/>
      <c r="BM75" s="83"/>
      <c r="BN75" s="83"/>
      <c r="BO75" s="83"/>
      <c r="BP75" s="83"/>
      <c r="BQ75" s="83"/>
      <c r="BR75" s="83"/>
      <c r="BS75" s="83"/>
      <c r="BT75" s="83"/>
      <c r="BU75" s="83"/>
      <c r="BV75" s="83"/>
      <c r="BW75" s="83"/>
      <c r="BX75" s="83"/>
      <c r="BY75" s="83"/>
      <c r="BZ75" s="84"/>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82"/>
      <c r="BM76" s="83"/>
      <c r="BN76" s="83"/>
      <c r="BO76" s="83"/>
      <c r="BP76" s="83"/>
      <c r="BQ76" s="83"/>
      <c r="BR76" s="83"/>
      <c r="BS76" s="83"/>
      <c r="BT76" s="83"/>
      <c r="BU76" s="83"/>
      <c r="BV76" s="83"/>
      <c r="BW76" s="83"/>
      <c r="BX76" s="83"/>
      <c r="BY76" s="83"/>
      <c r="BZ76" s="84"/>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82"/>
      <c r="BM77" s="83"/>
      <c r="BN77" s="83"/>
      <c r="BO77" s="83"/>
      <c r="BP77" s="83"/>
      <c r="BQ77" s="83"/>
      <c r="BR77" s="83"/>
      <c r="BS77" s="83"/>
      <c r="BT77" s="83"/>
      <c r="BU77" s="83"/>
      <c r="BV77" s="83"/>
      <c r="BW77" s="83"/>
      <c r="BX77" s="83"/>
      <c r="BY77" s="83"/>
      <c r="BZ77" s="84"/>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82"/>
      <c r="BM78" s="83"/>
      <c r="BN78" s="83"/>
      <c r="BO78" s="83"/>
      <c r="BP78" s="83"/>
      <c r="BQ78" s="83"/>
      <c r="BR78" s="83"/>
      <c r="BS78" s="83"/>
      <c r="BT78" s="83"/>
      <c r="BU78" s="83"/>
      <c r="BV78" s="83"/>
      <c r="BW78" s="83"/>
      <c r="BX78" s="83"/>
      <c r="BY78" s="83"/>
      <c r="BZ78" s="84"/>
    </row>
    <row r="79" spans="1:78" ht="13.5" customHeight="1">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82"/>
      <c r="BM79" s="83"/>
      <c r="BN79" s="83"/>
      <c r="BO79" s="83"/>
      <c r="BP79" s="83"/>
      <c r="BQ79" s="83"/>
      <c r="BR79" s="83"/>
      <c r="BS79" s="83"/>
      <c r="BT79" s="83"/>
      <c r="BU79" s="83"/>
      <c r="BV79" s="83"/>
      <c r="BW79" s="83"/>
      <c r="BX79" s="83"/>
      <c r="BY79" s="83"/>
      <c r="BZ79" s="84"/>
    </row>
    <row r="80" spans="1:78" ht="13.5" customHeight="1">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82"/>
      <c r="BM80" s="83"/>
      <c r="BN80" s="83"/>
      <c r="BO80" s="83"/>
      <c r="BP80" s="83"/>
      <c r="BQ80" s="83"/>
      <c r="BR80" s="83"/>
      <c r="BS80" s="83"/>
      <c r="BT80" s="83"/>
      <c r="BU80" s="83"/>
      <c r="BV80" s="83"/>
      <c r="BW80" s="83"/>
      <c r="BX80" s="83"/>
      <c r="BY80" s="83"/>
      <c r="BZ80" s="84"/>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82"/>
      <c r="BM81" s="83"/>
      <c r="BN81" s="83"/>
      <c r="BO81" s="83"/>
      <c r="BP81" s="83"/>
      <c r="BQ81" s="83"/>
      <c r="BR81" s="83"/>
      <c r="BS81" s="83"/>
      <c r="BT81" s="83"/>
      <c r="BU81" s="83"/>
      <c r="BV81" s="83"/>
      <c r="BW81" s="83"/>
      <c r="BX81" s="83"/>
      <c r="BY81" s="83"/>
      <c r="BZ81" s="84"/>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5"/>
      <c r="BM82" s="86"/>
      <c r="BN82" s="86"/>
      <c r="BO82" s="86"/>
      <c r="BP82" s="86"/>
      <c r="BQ82" s="86"/>
      <c r="BR82" s="86"/>
      <c r="BS82" s="86"/>
      <c r="BT82" s="86"/>
      <c r="BU82" s="86"/>
      <c r="BV82" s="86"/>
      <c r="BW82" s="86"/>
      <c r="BX82" s="86"/>
      <c r="BY82" s="86"/>
      <c r="BZ82" s="87"/>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【728.30】</v>
      </c>
      <c r="I86" s="26" t="str">
        <f>データ!CA6</f>
        <v>【100.04】</v>
      </c>
      <c r="J86" s="26" t="str">
        <f>データ!CL6</f>
        <v>【137.82】</v>
      </c>
      <c r="K86" s="26" t="str">
        <f>データ!CW6</f>
        <v>【60.09】</v>
      </c>
      <c r="L86" s="26" t="str">
        <f>データ!DH6</f>
        <v>【94.90】</v>
      </c>
      <c r="M86" s="26" t="s">
        <v>55</v>
      </c>
      <c r="N86" s="26" t="s">
        <v>55</v>
      </c>
      <c r="O86" s="26" t="str">
        <f>データ!EO6</f>
        <v>【0.27】</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58</v>
      </c>
      <c r="B3" s="29" t="s">
        <v>59</v>
      </c>
      <c r="C3" s="29" t="s">
        <v>60</v>
      </c>
      <c r="D3" s="29" t="s">
        <v>61</v>
      </c>
      <c r="E3" s="29" t="s">
        <v>62</v>
      </c>
      <c r="F3" s="29" t="s">
        <v>63</v>
      </c>
      <c r="G3" s="29" t="s">
        <v>64</v>
      </c>
      <c r="H3" s="89" t="s">
        <v>65</v>
      </c>
      <c r="I3" s="90"/>
      <c r="J3" s="90"/>
      <c r="K3" s="90"/>
      <c r="L3" s="90"/>
      <c r="M3" s="90"/>
      <c r="N3" s="90"/>
      <c r="O3" s="90"/>
      <c r="P3" s="90"/>
      <c r="Q3" s="90"/>
      <c r="R3" s="90"/>
      <c r="S3" s="90"/>
      <c r="T3" s="90"/>
      <c r="U3" s="90"/>
      <c r="V3" s="90"/>
      <c r="W3" s="90"/>
      <c r="X3" s="91"/>
      <c r="Y3" s="95" t="s">
        <v>66</v>
      </c>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c r="DI3" s="88" t="s">
        <v>36</v>
      </c>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c r="EO3" s="88"/>
    </row>
    <row r="4" spans="1:145">
      <c r="A4" s="28" t="s">
        <v>67</v>
      </c>
      <c r="B4" s="30"/>
      <c r="C4" s="30"/>
      <c r="D4" s="30"/>
      <c r="E4" s="30"/>
      <c r="F4" s="30"/>
      <c r="G4" s="30"/>
      <c r="H4" s="92"/>
      <c r="I4" s="93"/>
      <c r="J4" s="93"/>
      <c r="K4" s="93"/>
      <c r="L4" s="93"/>
      <c r="M4" s="93"/>
      <c r="N4" s="93"/>
      <c r="O4" s="93"/>
      <c r="P4" s="93"/>
      <c r="Q4" s="93"/>
      <c r="R4" s="93"/>
      <c r="S4" s="93"/>
      <c r="T4" s="93"/>
      <c r="U4" s="93"/>
      <c r="V4" s="93"/>
      <c r="W4" s="93"/>
      <c r="X4" s="94"/>
      <c r="Y4" s="88" t="s">
        <v>68</v>
      </c>
      <c r="Z4" s="88"/>
      <c r="AA4" s="88"/>
      <c r="AB4" s="88"/>
      <c r="AC4" s="88"/>
      <c r="AD4" s="88"/>
      <c r="AE4" s="88"/>
      <c r="AF4" s="88"/>
      <c r="AG4" s="88"/>
      <c r="AH4" s="88"/>
      <c r="AI4" s="88"/>
      <c r="AJ4" s="88" t="s">
        <v>69</v>
      </c>
      <c r="AK4" s="88"/>
      <c r="AL4" s="88"/>
      <c r="AM4" s="88"/>
      <c r="AN4" s="88"/>
      <c r="AO4" s="88"/>
      <c r="AP4" s="88"/>
      <c r="AQ4" s="88"/>
      <c r="AR4" s="88"/>
      <c r="AS4" s="88"/>
      <c r="AT4" s="88"/>
      <c r="AU4" s="88" t="s">
        <v>70</v>
      </c>
      <c r="AV4" s="88"/>
      <c r="AW4" s="88"/>
      <c r="AX4" s="88"/>
      <c r="AY4" s="88"/>
      <c r="AZ4" s="88"/>
      <c r="BA4" s="88"/>
      <c r="BB4" s="88"/>
      <c r="BC4" s="88"/>
      <c r="BD4" s="88"/>
      <c r="BE4" s="88"/>
      <c r="BF4" s="88" t="s">
        <v>71</v>
      </c>
      <c r="BG4" s="88"/>
      <c r="BH4" s="88"/>
      <c r="BI4" s="88"/>
      <c r="BJ4" s="88"/>
      <c r="BK4" s="88"/>
      <c r="BL4" s="88"/>
      <c r="BM4" s="88"/>
      <c r="BN4" s="88"/>
      <c r="BO4" s="88"/>
      <c r="BP4" s="88"/>
      <c r="BQ4" s="88" t="s">
        <v>72</v>
      </c>
      <c r="BR4" s="88"/>
      <c r="BS4" s="88"/>
      <c r="BT4" s="88"/>
      <c r="BU4" s="88"/>
      <c r="BV4" s="88"/>
      <c r="BW4" s="88"/>
      <c r="BX4" s="88"/>
      <c r="BY4" s="88"/>
      <c r="BZ4" s="88"/>
      <c r="CA4" s="88"/>
      <c r="CB4" s="88" t="s">
        <v>73</v>
      </c>
      <c r="CC4" s="88"/>
      <c r="CD4" s="88"/>
      <c r="CE4" s="88"/>
      <c r="CF4" s="88"/>
      <c r="CG4" s="88"/>
      <c r="CH4" s="88"/>
      <c r="CI4" s="88"/>
      <c r="CJ4" s="88"/>
      <c r="CK4" s="88"/>
      <c r="CL4" s="88"/>
      <c r="CM4" s="88" t="s">
        <v>74</v>
      </c>
      <c r="CN4" s="88"/>
      <c r="CO4" s="88"/>
      <c r="CP4" s="88"/>
      <c r="CQ4" s="88"/>
      <c r="CR4" s="88"/>
      <c r="CS4" s="88"/>
      <c r="CT4" s="88"/>
      <c r="CU4" s="88"/>
      <c r="CV4" s="88"/>
      <c r="CW4" s="88"/>
      <c r="CX4" s="88" t="s">
        <v>75</v>
      </c>
      <c r="CY4" s="88"/>
      <c r="CZ4" s="88"/>
      <c r="DA4" s="88"/>
      <c r="DB4" s="88"/>
      <c r="DC4" s="88"/>
      <c r="DD4" s="88"/>
      <c r="DE4" s="88"/>
      <c r="DF4" s="88"/>
      <c r="DG4" s="88"/>
      <c r="DH4" s="88"/>
      <c r="DI4" s="88" t="s">
        <v>76</v>
      </c>
      <c r="DJ4" s="88"/>
      <c r="DK4" s="88"/>
      <c r="DL4" s="88"/>
      <c r="DM4" s="88"/>
      <c r="DN4" s="88"/>
      <c r="DO4" s="88"/>
      <c r="DP4" s="88"/>
      <c r="DQ4" s="88"/>
      <c r="DR4" s="88"/>
      <c r="DS4" s="88"/>
      <c r="DT4" s="88" t="s">
        <v>77</v>
      </c>
      <c r="DU4" s="88"/>
      <c r="DV4" s="88"/>
      <c r="DW4" s="88"/>
      <c r="DX4" s="88"/>
      <c r="DY4" s="88"/>
      <c r="DZ4" s="88"/>
      <c r="EA4" s="88"/>
      <c r="EB4" s="88"/>
      <c r="EC4" s="88"/>
      <c r="ED4" s="88"/>
      <c r="EE4" s="88" t="s">
        <v>78</v>
      </c>
      <c r="EF4" s="88"/>
      <c r="EG4" s="88"/>
      <c r="EH4" s="88"/>
      <c r="EI4" s="88"/>
      <c r="EJ4" s="88"/>
      <c r="EK4" s="88"/>
      <c r="EL4" s="88"/>
      <c r="EM4" s="88"/>
      <c r="EN4" s="88"/>
      <c r="EO4" s="88"/>
    </row>
    <row r="5" spans="1:145">
      <c r="A5" s="28" t="s">
        <v>79</v>
      </c>
      <c r="B5" s="31"/>
      <c r="C5" s="31"/>
      <c r="D5" s="31"/>
      <c r="E5" s="31"/>
      <c r="F5" s="31"/>
      <c r="G5" s="31"/>
      <c r="H5" s="32" t="s">
        <v>80</v>
      </c>
      <c r="I5" s="32" t="s">
        <v>81</v>
      </c>
      <c r="J5" s="32" t="s">
        <v>82</v>
      </c>
      <c r="K5" s="32" t="s">
        <v>83</v>
      </c>
      <c r="L5" s="32" t="s">
        <v>84</v>
      </c>
      <c r="M5" s="32" t="s">
        <v>5</v>
      </c>
      <c r="N5" s="32" t="s">
        <v>85</v>
      </c>
      <c r="O5" s="32" t="s">
        <v>86</v>
      </c>
      <c r="P5" s="32" t="s">
        <v>87</v>
      </c>
      <c r="Q5" s="32" t="s">
        <v>88</v>
      </c>
      <c r="R5" s="32" t="s">
        <v>89</v>
      </c>
      <c r="S5" s="32" t="s">
        <v>90</v>
      </c>
      <c r="T5" s="32" t="s">
        <v>91</v>
      </c>
      <c r="U5" s="32" t="s">
        <v>92</v>
      </c>
      <c r="V5" s="32" t="s">
        <v>93</v>
      </c>
      <c r="W5" s="32" t="s">
        <v>94</v>
      </c>
      <c r="X5" s="32" t="s">
        <v>95</v>
      </c>
      <c r="Y5" s="32" t="s">
        <v>96</v>
      </c>
      <c r="Z5" s="32" t="s">
        <v>97</v>
      </c>
      <c r="AA5" s="32" t="s">
        <v>98</v>
      </c>
      <c r="AB5" s="32" t="s">
        <v>99</v>
      </c>
      <c r="AC5" s="32" t="s">
        <v>100</v>
      </c>
      <c r="AD5" s="32" t="s">
        <v>101</v>
      </c>
      <c r="AE5" s="32" t="s">
        <v>102</v>
      </c>
      <c r="AF5" s="32" t="s">
        <v>103</v>
      </c>
      <c r="AG5" s="32" t="s">
        <v>104</v>
      </c>
      <c r="AH5" s="32" t="s">
        <v>105</v>
      </c>
      <c r="AI5" s="32" t="s">
        <v>43</v>
      </c>
      <c r="AJ5" s="32" t="s">
        <v>96</v>
      </c>
      <c r="AK5" s="32" t="s">
        <v>97</v>
      </c>
      <c r="AL5" s="32" t="s">
        <v>98</v>
      </c>
      <c r="AM5" s="32" t="s">
        <v>99</v>
      </c>
      <c r="AN5" s="32" t="s">
        <v>100</v>
      </c>
      <c r="AO5" s="32" t="s">
        <v>101</v>
      </c>
      <c r="AP5" s="32" t="s">
        <v>102</v>
      </c>
      <c r="AQ5" s="32" t="s">
        <v>103</v>
      </c>
      <c r="AR5" s="32" t="s">
        <v>104</v>
      </c>
      <c r="AS5" s="32" t="s">
        <v>105</v>
      </c>
      <c r="AT5" s="32" t="s">
        <v>106</v>
      </c>
      <c r="AU5" s="32" t="s">
        <v>96</v>
      </c>
      <c r="AV5" s="32" t="s">
        <v>97</v>
      </c>
      <c r="AW5" s="32" t="s">
        <v>98</v>
      </c>
      <c r="AX5" s="32" t="s">
        <v>99</v>
      </c>
      <c r="AY5" s="32" t="s">
        <v>100</v>
      </c>
      <c r="AZ5" s="32" t="s">
        <v>101</v>
      </c>
      <c r="BA5" s="32" t="s">
        <v>102</v>
      </c>
      <c r="BB5" s="32" t="s">
        <v>103</v>
      </c>
      <c r="BC5" s="32" t="s">
        <v>104</v>
      </c>
      <c r="BD5" s="32" t="s">
        <v>105</v>
      </c>
      <c r="BE5" s="32" t="s">
        <v>106</v>
      </c>
      <c r="BF5" s="32" t="s">
        <v>96</v>
      </c>
      <c r="BG5" s="32" t="s">
        <v>97</v>
      </c>
      <c r="BH5" s="32" t="s">
        <v>98</v>
      </c>
      <c r="BI5" s="32" t="s">
        <v>99</v>
      </c>
      <c r="BJ5" s="32" t="s">
        <v>100</v>
      </c>
      <c r="BK5" s="32" t="s">
        <v>101</v>
      </c>
      <c r="BL5" s="32" t="s">
        <v>102</v>
      </c>
      <c r="BM5" s="32" t="s">
        <v>103</v>
      </c>
      <c r="BN5" s="32" t="s">
        <v>104</v>
      </c>
      <c r="BO5" s="32" t="s">
        <v>105</v>
      </c>
      <c r="BP5" s="32" t="s">
        <v>106</v>
      </c>
      <c r="BQ5" s="32" t="s">
        <v>96</v>
      </c>
      <c r="BR5" s="32" t="s">
        <v>97</v>
      </c>
      <c r="BS5" s="32" t="s">
        <v>98</v>
      </c>
      <c r="BT5" s="32" t="s">
        <v>99</v>
      </c>
      <c r="BU5" s="32" t="s">
        <v>100</v>
      </c>
      <c r="BV5" s="32" t="s">
        <v>101</v>
      </c>
      <c r="BW5" s="32" t="s">
        <v>102</v>
      </c>
      <c r="BX5" s="32" t="s">
        <v>103</v>
      </c>
      <c r="BY5" s="32" t="s">
        <v>104</v>
      </c>
      <c r="BZ5" s="32" t="s">
        <v>105</v>
      </c>
      <c r="CA5" s="32" t="s">
        <v>106</v>
      </c>
      <c r="CB5" s="32" t="s">
        <v>96</v>
      </c>
      <c r="CC5" s="32" t="s">
        <v>97</v>
      </c>
      <c r="CD5" s="32" t="s">
        <v>98</v>
      </c>
      <c r="CE5" s="32" t="s">
        <v>99</v>
      </c>
      <c r="CF5" s="32" t="s">
        <v>100</v>
      </c>
      <c r="CG5" s="32" t="s">
        <v>101</v>
      </c>
      <c r="CH5" s="32" t="s">
        <v>102</v>
      </c>
      <c r="CI5" s="32" t="s">
        <v>103</v>
      </c>
      <c r="CJ5" s="32" t="s">
        <v>104</v>
      </c>
      <c r="CK5" s="32" t="s">
        <v>105</v>
      </c>
      <c r="CL5" s="32" t="s">
        <v>106</v>
      </c>
      <c r="CM5" s="32" t="s">
        <v>96</v>
      </c>
      <c r="CN5" s="32" t="s">
        <v>97</v>
      </c>
      <c r="CO5" s="32" t="s">
        <v>98</v>
      </c>
      <c r="CP5" s="32" t="s">
        <v>99</v>
      </c>
      <c r="CQ5" s="32" t="s">
        <v>100</v>
      </c>
      <c r="CR5" s="32" t="s">
        <v>101</v>
      </c>
      <c r="CS5" s="32" t="s">
        <v>102</v>
      </c>
      <c r="CT5" s="32" t="s">
        <v>103</v>
      </c>
      <c r="CU5" s="32" t="s">
        <v>104</v>
      </c>
      <c r="CV5" s="32" t="s">
        <v>105</v>
      </c>
      <c r="CW5" s="32" t="s">
        <v>106</v>
      </c>
      <c r="CX5" s="32" t="s">
        <v>96</v>
      </c>
      <c r="CY5" s="32" t="s">
        <v>97</v>
      </c>
      <c r="CZ5" s="32" t="s">
        <v>98</v>
      </c>
      <c r="DA5" s="32" t="s">
        <v>99</v>
      </c>
      <c r="DB5" s="32" t="s">
        <v>100</v>
      </c>
      <c r="DC5" s="32" t="s">
        <v>101</v>
      </c>
      <c r="DD5" s="32" t="s">
        <v>102</v>
      </c>
      <c r="DE5" s="32" t="s">
        <v>103</v>
      </c>
      <c r="DF5" s="32" t="s">
        <v>104</v>
      </c>
      <c r="DG5" s="32" t="s">
        <v>105</v>
      </c>
      <c r="DH5" s="32" t="s">
        <v>106</v>
      </c>
      <c r="DI5" s="32" t="s">
        <v>96</v>
      </c>
      <c r="DJ5" s="32" t="s">
        <v>97</v>
      </c>
      <c r="DK5" s="32" t="s">
        <v>98</v>
      </c>
      <c r="DL5" s="32" t="s">
        <v>99</v>
      </c>
      <c r="DM5" s="32" t="s">
        <v>100</v>
      </c>
      <c r="DN5" s="32" t="s">
        <v>101</v>
      </c>
      <c r="DO5" s="32" t="s">
        <v>102</v>
      </c>
      <c r="DP5" s="32" t="s">
        <v>103</v>
      </c>
      <c r="DQ5" s="32" t="s">
        <v>104</v>
      </c>
      <c r="DR5" s="32" t="s">
        <v>105</v>
      </c>
      <c r="DS5" s="32" t="s">
        <v>106</v>
      </c>
      <c r="DT5" s="32" t="s">
        <v>96</v>
      </c>
      <c r="DU5" s="32" t="s">
        <v>97</v>
      </c>
      <c r="DV5" s="32" t="s">
        <v>98</v>
      </c>
      <c r="DW5" s="32" t="s">
        <v>99</v>
      </c>
      <c r="DX5" s="32" t="s">
        <v>100</v>
      </c>
      <c r="DY5" s="32" t="s">
        <v>101</v>
      </c>
      <c r="DZ5" s="32" t="s">
        <v>102</v>
      </c>
      <c r="EA5" s="32" t="s">
        <v>103</v>
      </c>
      <c r="EB5" s="32" t="s">
        <v>104</v>
      </c>
      <c r="EC5" s="32" t="s">
        <v>105</v>
      </c>
      <c r="ED5" s="32" t="s">
        <v>106</v>
      </c>
      <c r="EE5" s="32" t="s">
        <v>96</v>
      </c>
      <c r="EF5" s="32" t="s">
        <v>97</v>
      </c>
      <c r="EG5" s="32" t="s">
        <v>98</v>
      </c>
      <c r="EH5" s="32" t="s">
        <v>99</v>
      </c>
      <c r="EI5" s="32" t="s">
        <v>100</v>
      </c>
      <c r="EJ5" s="32" t="s">
        <v>101</v>
      </c>
      <c r="EK5" s="32" t="s">
        <v>102</v>
      </c>
      <c r="EL5" s="32" t="s">
        <v>103</v>
      </c>
      <c r="EM5" s="32" t="s">
        <v>104</v>
      </c>
      <c r="EN5" s="32" t="s">
        <v>105</v>
      </c>
      <c r="EO5" s="32" t="s">
        <v>106</v>
      </c>
    </row>
    <row r="6" spans="1:145" s="36" customFormat="1">
      <c r="A6" s="28" t="s">
        <v>107</v>
      </c>
      <c r="B6" s="33">
        <f>B7</f>
        <v>2016</v>
      </c>
      <c r="C6" s="33">
        <f t="shared" ref="C6:X6" si="3">C7</f>
        <v>24082</v>
      </c>
      <c r="D6" s="33">
        <f t="shared" si="3"/>
        <v>47</v>
      </c>
      <c r="E6" s="33">
        <f t="shared" si="3"/>
        <v>17</v>
      </c>
      <c r="F6" s="33">
        <f t="shared" si="3"/>
        <v>1</v>
      </c>
      <c r="G6" s="33">
        <f t="shared" si="3"/>
        <v>0</v>
      </c>
      <c r="H6" s="33" t="str">
        <f t="shared" si="3"/>
        <v>青森県　東北町</v>
      </c>
      <c r="I6" s="33" t="str">
        <f t="shared" si="3"/>
        <v>法非適用</v>
      </c>
      <c r="J6" s="33" t="str">
        <f t="shared" si="3"/>
        <v>下水道事業</v>
      </c>
      <c r="K6" s="33" t="str">
        <f t="shared" si="3"/>
        <v>公共下水道</v>
      </c>
      <c r="L6" s="33" t="str">
        <f t="shared" si="3"/>
        <v>Cd2</v>
      </c>
      <c r="M6" s="33">
        <f t="shared" si="3"/>
        <v>0</v>
      </c>
      <c r="N6" s="34" t="str">
        <f t="shared" si="3"/>
        <v>-</v>
      </c>
      <c r="O6" s="34" t="str">
        <f t="shared" si="3"/>
        <v>該当数値なし</v>
      </c>
      <c r="P6" s="34">
        <f t="shared" si="3"/>
        <v>39.96</v>
      </c>
      <c r="Q6" s="34">
        <f t="shared" si="3"/>
        <v>100</v>
      </c>
      <c r="R6" s="34">
        <f t="shared" si="3"/>
        <v>2592</v>
      </c>
      <c r="S6" s="34">
        <f t="shared" si="3"/>
        <v>18249</v>
      </c>
      <c r="T6" s="34">
        <f t="shared" si="3"/>
        <v>326.5</v>
      </c>
      <c r="U6" s="34">
        <f t="shared" si="3"/>
        <v>55.89</v>
      </c>
      <c r="V6" s="34">
        <f t="shared" si="3"/>
        <v>7256</v>
      </c>
      <c r="W6" s="34">
        <f t="shared" si="3"/>
        <v>3.84</v>
      </c>
      <c r="X6" s="34">
        <f t="shared" si="3"/>
        <v>1889.58</v>
      </c>
      <c r="Y6" s="35">
        <f>IF(Y7="",NA(),Y7)</f>
        <v>30.34</v>
      </c>
      <c r="Z6" s="35">
        <f t="shared" ref="Z6:AH6" si="4">IF(Z7="",NA(),Z7)</f>
        <v>35.82</v>
      </c>
      <c r="AA6" s="35">
        <f t="shared" si="4"/>
        <v>33.32</v>
      </c>
      <c r="AB6" s="35">
        <f t="shared" si="4"/>
        <v>29.66</v>
      </c>
      <c r="AC6" s="35">
        <f t="shared" si="4"/>
        <v>26.99</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7477.26</v>
      </c>
      <c r="BG6" s="35">
        <f t="shared" ref="BG6:BO6" si="7">IF(BG7="",NA(),BG7)</f>
        <v>7225.51</v>
      </c>
      <c r="BH6" s="35">
        <f t="shared" si="7"/>
        <v>6541.27</v>
      </c>
      <c r="BI6" s="35">
        <f t="shared" si="7"/>
        <v>6648.72</v>
      </c>
      <c r="BJ6" s="35">
        <f t="shared" si="7"/>
        <v>2217.9899999999998</v>
      </c>
      <c r="BK6" s="35">
        <f t="shared" si="7"/>
        <v>1791.46</v>
      </c>
      <c r="BL6" s="35">
        <f t="shared" si="7"/>
        <v>1826.49</v>
      </c>
      <c r="BM6" s="35">
        <f t="shared" si="7"/>
        <v>1696.96</v>
      </c>
      <c r="BN6" s="35">
        <f t="shared" si="7"/>
        <v>1824.34</v>
      </c>
      <c r="BO6" s="35">
        <f t="shared" si="7"/>
        <v>1047.6500000000001</v>
      </c>
      <c r="BP6" s="34" t="str">
        <f>IF(BP7="","",IF(BP7="-","【-】","【"&amp;SUBSTITUTE(TEXT(BP7,"#,##0.00"),"-","△")&amp;"】"))</f>
        <v>【728.30】</v>
      </c>
      <c r="BQ6" s="35">
        <f>IF(BQ7="",NA(),BQ7)</f>
        <v>16.16</v>
      </c>
      <c r="BR6" s="35">
        <f t="shared" ref="BR6:BZ6" si="8">IF(BR7="",NA(),BR7)</f>
        <v>17.82</v>
      </c>
      <c r="BS6" s="35">
        <f t="shared" si="8"/>
        <v>16.2</v>
      </c>
      <c r="BT6" s="35">
        <f t="shared" si="8"/>
        <v>17.54</v>
      </c>
      <c r="BU6" s="35">
        <f t="shared" si="8"/>
        <v>34.44</v>
      </c>
      <c r="BV6" s="35">
        <f t="shared" si="8"/>
        <v>51.28</v>
      </c>
      <c r="BW6" s="35">
        <f t="shared" si="8"/>
        <v>48</v>
      </c>
      <c r="BX6" s="35">
        <f t="shared" si="8"/>
        <v>47.23</v>
      </c>
      <c r="BY6" s="35">
        <f t="shared" si="8"/>
        <v>54.16</v>
      </c>
      <c r="BZ6" s="35">
        <f t="shared" si="8"/>
        <v>74.040000000000006</v>
      </c>
      <c r="CA6" s="34" t="str">
        <f>IF(CA7="","",IF(CA7="-","【-】","【"&amp;SUBSTITUTE(TEXT(CA7,"#,##0.00"),"-","△")&amp;"】"))</f>
        <v>【100.04】</v>
      </c>
      <c r="CB6" s="35">
        <f>IF(CB7="",NA(),CB7)</f>
        <v>799.27</v>
      </c>
      <c r="CC6" s="35">
        <f t="shared" ref="CC6:CK6" si="9">IF(CC7="",NA(),CC7)</f>
        <v>711.21</v>
      </c>
      <c r="CD6" s="35">
        <f t="shared" si="9"/>
        <v>816.71</v>
      </c>
      <c r="CE6" s="35">
        <f t="shared" si="9"/>
        <v>779.33</v>
      </c>
      <c r="CF6" s="35">
        <f t="shared" si="9"/>
        <v>402.13</v>
      </c>
      <c r="CG6" s="35">
        <f t="shared" si="9"/>
        <v>311.81</v>
      </c>
      <c r="CH6" s="35">
        <f t="shared" si="9"/>
        <v>334.37</v>
      </c>
      <c r="CI6" s="35">
        <f t="shared" si="9"/>
        <v>351.41</v>
      </c>
      <c r="CJ6" s="35">
        <f t="shared" si="9"/>
        <v>307.56</v>
      </c>
      <c r="CK6" s="35">
        <f t="shared" si="9"/>
        <v>235.61</v>
      </c>
      <c r="CL6" s="34" t="str">
        <f>IF(CL7="","",IF(CL7="-","【-】","【"&amp;SUBSTITUTE(TEXT(CL7,"#,##0.00"),"-","△")&amp;"】"))</f>
        <v>【137.82】</v>
      </c>
      <c r="CM6" s="35">
        <f>IF(CM7="",NA(),CM7)</f>
        <v>46.89</v>
      </c>
      <c r="CN6" s="35">
        <f t="shared" ref="CN6:CV6" si="10">IF(CN7="",NA(),CN7)</f>
        <v>25.14</v>
      </c>
      <c r="CO6" s="35">
        <f t="shared" si="10"/>
        <v>25.75</v>
      </c>
      <c r="CP6" s="35">
        <f t="shared" si="10"/>
        <v>26.75</v>
      </c>
      <c r="CQ6" s="35">
        <f t="shared" si="10"/>
        <v>28.42</v>
      </c>
      <c r="CR6" s="35">
        <f t="shared" si="10"/>
        <v>41.95</v>
      </c>
      <c r="CS6" s="35">
        <f t="shared" si="10"/>
        <v>40.71</v>
      </c>
      <c r="CT6" s="35">
        <f t="shared" si="10"/>
        <v>43.53</v>
      </c>
      <c r="CU6" s="35">
        <f t="shared" si="10"/>
        <v>39.869999999999997</v>
      </c>
      <c r="CV6" s="35">
        <f t="shared" si="10"/>
        <v>49.25</v>
      </c>
      <c r="CW6" s="34" t="str">
        <f>IF(CW7="","",IF(CW7="-","【-】","【"&amp;SUBSTITUTE(TEXT(CW7,"#,##0.00"),"-","△")&amp;"】"))</f>
        <v>【60.09】</v>
      </c>
      <c r="CX6" s="35">
        <f>IF(CX7="",NA(),CX7)</f>
        <v>51.7</v>
      </c>
      <c r="CY6" s="35">
        <f t="shared" ref="CY6:DG6" si="11">IF(CY7="",NA(),CY7)</f>
        <v>54.74</v>
      </c>
      <c r="CZ6" s="35">
        <f t="shared" si="11"/>
        <v>58.64</v>
      </c>
      <c r="DA6" s="35">
        <f t="shared" si="11"/>
        <v>58.31</v>
      </c>
      <c r="DB6" s="35">
        <f t="shared" si="11"/>
        <v>64.37</v>
      </c>
      <c r="DC6" s="35">
        <f t="shared" si="11"/>
        <v>64.459999999999994</v>
      </c>
      <c r="DD6" s="35">
        <f t="shared" si="11"/>
        <v>63.45</v>
      </c>
      <c r="DE6" s="35">
        <f t="shared" si="11"/>
        <v>64.14</v>
      </c>
      <c r="DF6" s="35">
        <f t="shared" si="11"/>
        <v>61.37</v>
      </c>
      <c r="DG6" s="35">
        <f t="shared" si="11"/>
        <v>84.12</v>
      </c>
      <c r="DH6" s="34" t="str">
        <f>IF(DH7="","",IF(DH7="-","【-】","【"&amp;SUBSTITUTE(TEXT(DH7,"#,##0.00"),"-","△")&amp;"】"))</f>
        <v>【94.90】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0.14000000000000001</v>
      </c>
      <c r="EK6" s="34">
        <f t="shared" si="14"/>
        <v>0</v>
      </c>
      <c r="EL6" s="35">
        <f t="shared" si="14"/>
        <v>0.17</v>
      </c>
      <c r="EM6" s="35">
        <f t="shared" si="14"/>
        <v>0.2</v>
      </c>
      <c r="EN6" s="35">
        <f t="shared" si="14"/>
        <v>0.1</v>
      </c>
      <c r="EO6" s="34" t="str">
        <f>IF(EO7="","",IF(EO7="-","【-】","【"&amp;SUBSTITUTE(TEXT(EO7,"#,##0.00"),"-","△")&amp;"】"))</f>
        <v>【0.27】</v>
      </c>
    </row>
    <row r="7" spans="1:145" s="36" customFormat="1">
      <c r="A7" s="28"/>
      <c r="B7" s="37">
        <v>2016</v>
      </c>
      <c r="C7" s="37">
        <v>24082</v>
      </c>
      <c r="D7" s="37">
        <v>47</v>
      </c>
      <c r="E7" s="37">
        <v>17</v>
      </c>
      <c r="F7" s="37">
        <v>1</v>
      </c>
      <c r="G7" s="37">
        <v>0</v>
      </c>
      <c r="H7" s="37" t="s">
        <v>108</v>
      </c>
      <c r="I7" s="37" t="s">
        <v>109</v>
      </c>
      <c r="J7" s="37" t="s">
        <v>110</v>
      </c>
      <c r="K7" s="37" t="s">
        <v>111</v>
      </c>
      <c r="L7" s="37" t="s">
        <v>112</v>
      </c>
      <c r="M7" s="37"/>
      <c r="N7" s="38" t="s">
        <v>113</v>
      </c>
      <c r="O7" s="38" t="s">
        <v>114</v>
      </c>
      <c r="P7" s="38">
        <v>39.96</v>
      </c>
      <c r="Q7" s="38">
        <v>100</v>
      </c>
      <c r="R7" s="38">
        <v>2592</v>
      </c>
      <c r="S7" s="38">
        <v>18249</v>
      </c>
      <c r="T7" s="38">
        <v>326.5</v>
      </c>
      <c r="U7" s="38">
        <v>55.89</v>
      </c>
      <c r="V7" s="38">
        <v>7256</v>
      </c>
      <c r="W7" s="38">
        <v>3.84</v>
      </c>
      <c r="X7" s="38">
        <v>1889.58</v>
      </c>
      <c r="Y7" s="38">
        <v>30.34</v>
      </c>
      <c r="Z7" s="38">
        <v>35.82</v>
      </c>
      <c r="AA7" s="38">
        <v>33.32</v>
      </c>
      <c r="AB7" s="38">
        <v>29.66</v>
      </c>
      <c r="AC7" s="38">
        <v>26.99</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7477.26</v>
      </c>
      <c r="BG7" s="38">
        <v>7225.51</v>
      </c>
      <c r="BH7" s="38">
        <v>6541.27</v>
      </c>
      <c r="BI7" s="38">
        <v>6648.72</v>
      </c>
      <c r="BJ7" s="38">
        <v>2217.9899999999998</v>
      </c>
      <c r="BK7" s="38">
        <v>1791.46</v>
      </c>
      <c r="BL7" s="38">
        <v>1826.49</v>
      </c>
      <c r="BM7" s="38">
        <v>1696.96</v>
      </c>
      <c r="BN7" s="38">
        <v>1824.34</v>
      </c>
      <c r="BO7" s="38">
        <v>1047.6500000000001</v>
      </c>
      <c r="BP7" s="38">
        <v>728.3</v>
      </c>
      <c r="BQ7" s="38">
        <v>16.16</v>
      </c>
      <c r="BR7" s="38">
        <v>17.82</v>
      </c>
      <c r="BS7" s="38">
        <v>16.2</v>
      </c>
      <c r="BT7" s="38">
        <v>17.54</v>
      </c>
      <c r="BU7" s="38">
        <v>34.44</v>
      </c>
      <c r="BV7" s="38">
        <v>51.28</v>
      </c>
      <c r="BW7" s="38">
        <v>48</v>
      </c>
      <c r="BX7" s="38">
        <v>47.23</v>
      </c>
      <c r="BY7" s="38">
        <v>54.16</v>
      </c>
      <c r="BZ7" s="38">
        <v>74.040000000000006</v>
      </c>
      <c r="CA7" s="38">
        <v>100.04</v>
      </c>
      <c r="CB7" s="38">
        <v>799.27</v>
      </c>
      <c r="CC7" s="38">
        <v>711.21</v>
      </c>
      <c r="CD7" s="38">
        <v>816.71</v>
      </c>
      <c r="CE7" s="38">
        <v>779.33</v>
      </c>
      <c r="CF7" s="38">
        <v>402.13</v>
      </c>
      <c r="CG7" s="38">
        <v>311.81</v>
      </c>
      <c r="CH7" s="38">
        <v>334.37</v>
      </c>
      <c r="CI7" s="38">
        <v>351.41</v>
      </c>
      <c r="CJ7" s="38">
        <v>307.56</v>
      </c>
      <c r="CK7" s="38">
        <v>235.61</v>
      </c>
      <c r="CL7" s="38">
        <v>137.82</v>
      </c>
      <c r="CM7" s="38">
        <v>46.89</v>
      </c>
      <c r="CN7" s="38">
        <v>25.14</v>
      </c>
      <c r="CO7" s="38">
        <v>25.75</v>
      </c>
      <c r="CP7" s="38">
        <v>26.75</v>
      </c>
      <c r="CQ7" s="38">
        <v>28.42</v>
      </c>
      <c r="CR7" s="38">
        <v>41.95</v>
      </c>
      <c r="CS7" s="38">
        <v>40.71</v>
      </c>
      <c r="CT7" s="38">
        <v>43.53</v>
      </c>
      <c r="CU7" s="38">
        <v>39.869999999999997</v>
      </c>
      <c r="CV7" s="38">
        <v>49.25</v>
      </c>
      <c r="CW7" s="38">
        <v>60.09</v>
      </c>
      <c r="CX7" s="38">
        <v>51.7</v>
      </c>
      <c r="CY7" s="38">
        <v>54.74</v>
      </c>
      <c r="CZ7" s="38">
        <v>58.64</v>
      </c>
      <c r="DA7" s="38">
        <v>58.31</v>
      </c>
      <c r="DB7" s="38">
        <v>64.37</v>
      </c>
      <c r="DC7" s="38">
        <v>64.459999999999994</v>
      </c>
      <c r="DD7" s="38">
        <v>63.45</v>
      </c>
      <c r="DE7" s="38">
        <v>64.14</v>
      </c>
      <c r="DF7" s="38">
        <v>61.37</v>
      </c>
      <c r="DG7" s="38">
        <v>84.12</v>
      </c>
      <c r="DH7" s="38">
        <v>94.9</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0.14000000000000001</v>
      </c>
      <c r="EK7" s="38">
        <v>0</v>
      </c>
      <c r="EL7" s="38">
        <v>0.17</v>
      </c>
      <c r="EM7" s="38">
        <v>0.2</v>
      </c>
      <c r="EN7" s="38">
        <v>0.1</v>
      </c>
      <c r="EO7" s="38">
        <v>0.27</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115</v>
      </c>
      <c r="C9" s="40" t="s">
        <v>116</v>
      </c>
      <c r="D9" s="40" t="s">
        <v>117</v>
      </c>
      <c r="E9" s="40" t="s">
        <v>118</v>
      </c>
      <c r="F9" s="40" t="s">
        <v>119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11107</cp:lastModifiedBy>
  <cp:lastPrinted>2018-02-05T07:02:12Z</cp:lastPrinted>
  <dcterms:created xsi:type="dcterms:W3CDTF">2017-12-25T02:02:00Z</dcterms:created>
  <dcterms:modified xsi:type="dcterms:W3CDTF">2018-02-13T07:30:44Z</dcterms:modified>
  <cp:category/>
</cp:coreProperties>
</file>