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wsv200\J10管理課\会計係業務\経営比較分析表\H28【照会】経営比較分析表30.1.29\経営比較分析表回答\"/>
    </mc:Choice>
  </mc:AlternateContent>
  <workbookProtection workbookPassword="B319" lockStructure="1"/>
  <bookViews>
    <workbookView xWindow="0" yWindow="0" windowWidth="24000" windowHeight="1401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G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<sst xmlns="http://schemas.openxmlformats.org/spreadsheetml/2006/main" count="235" uniqueCount="123">
  <si>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</si>
  <si>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</si>
  <si>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</si>
  <si>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</si>
  <si>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</si>
  <si>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</si>
  <si>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</si>
  <si>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</si>
  <si>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</si>
  <si>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</si>
  <si>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</si>
  <si>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</si>
  <si>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</si>
  <si>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</si>
  <si>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</si>
  <si>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</si>
  <si>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</si>
  <si>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</si>
  <si>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</si>
  <si>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</si>
  <si>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</si>
  <si>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</si>
  <si>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</si>
  <si>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</si>
  <si>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</si>
  <si>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</si>
  <si>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</si>
  <si>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</si>
  <si>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</si>
  <si>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</si>
  <si>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</si>
  <si>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</si>
  <si>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</si>
  <si>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</si>
  <si>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</si>
  <si>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</si>
  <si>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</si>
  <si>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</si>
  <si>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</si>
  <si>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</si>
  <si>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</si>
  <si>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</si>
  <si>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</si>
  <si>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</si>
  <si>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</si>
  <si>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</si>
  <si>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</si>
  <si>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</si>
  <si>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</si>
  <si>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</si>
  <si>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</si>
  <si>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</si>
  <si>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</si>
  <si>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</si>
  <si>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</si>
  <si>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</si>
  <si>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</si>
  <si>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</si>
  <si>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</si>
  <si>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</si>
  <si>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</si>
  <si>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</si>
  <si>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</si>
  <si>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</si>
  <si>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</si>
  <si>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</si>
  <si>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</si>
  <si>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</si>
  <si>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</si>
  <si>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</si>
  <si>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</si>
  <si>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</si>
  <si>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</si>
  <si>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</si>
  <si>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</si>
  <si>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</si>
  <si>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</si>
  <si>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</si>
  <si>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</si>
  <si>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</si>
  <si>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</si>
  <si>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</si>
  <si>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</si>
  <si>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</si>
  <si>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</si>
  <si>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</si>
  <si>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</si>
  <si>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</si>
  <si>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</si>
  <si>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</si>
  <si>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</si>
  <si>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</si>
  <si>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</si>
  <si>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</si>
  <si>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</si>
  <si>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</si>
  <si>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</si>
  <si>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</si>
  <si>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</si>
  <si>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</si>
  <si>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</si>
  <si>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</si>
  <si>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</si>
  <si>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</si>
  <si>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</si>
  <si>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</si>
  <si>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</si>
  <si>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</si>
  <si>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十和田市</t>
  </si>
  <si>
    <t>法適用</t>
  </si>
  <si>
    <t>下水道事業</t>
  </si>
  <si>
    <t>小規模集合排水処理</t>
  </si>
  <si>
    <t>I3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</si>
  <si>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</si>
  <si>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</si>
  <si>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</si>
  <si>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</si>
  <si>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</si>
  <si>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</si>
  <si>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については、使用料の増加及び水洗化率の向上はあまり見込めないため、規模の小さい処理施設においての効率的な維持管理方法の検討及び施設・設備の老朽化による修繕や交換は、重要度・優先度の適切な判断で維持管理を行うことで経費の削減に努め、累積欠損金を減らす努力をすることが必要である。さらに建設改良の計画は今後ないため、着実に企業債残高を減らしていく努力も必要である。
　老朽化の状況については、計画に基づき耐用年数までに調査・更新計画を策定することで計画的な更新・改善工事を実施する必要がある。</t>
    <phoneticPr fontId="4"/>
  </si>
  <si>
    <t xml:space="preserve">①有形固定資産減価償却率は、前年度比やや上昇し、類似団体より高い水準である。
②管渠老朽化率は、未だ０であり、供用開始から13年であるため耐用年数（50年）を超えている管渠はない。
③管渠改善率は、未だ０であり、耐用年数を超えている管渠はないため改善を行っていない。
</t>
    <phoneticPr fontId="4"/>
  </si>
  <si>
    <t>非設置</t>
    <phoneticPr fontId="4"/>
  </si>
  <si>
    <t xml:space="preserve">①経常収支比率は、近年はほぼ横ばいであり、目標値よりやや低い。
②累積欠損金比率は、前年度比やや高くなり、類似団体より高い。
③流動比率は、平成26年度に会計基準の見直しにより大幅に減となったもので、近年はほぼ横ばいで目標値よりやや低い水準である。
④企業債残高対事業規模比率は、近年緩やかに増加傾向にあるが、類似団体が今年度急増したため、相対的に見て下回っている。
⑤経費回収率は、ここ３か年ほぼ横ばいで、類似団体より高い。
⑥汚水処理原価は、ここ３か年ほぼ横ばいで、類似団体より低い。
⑦施設利用率は、前年度より若干低くなっているが、類似団体よりは高い。
⑧水洗化率は、近年横ばい状態であるが、類似団体より高い。
</t>
    <rPh sb="9" eb="11">
      <t>キンネン</t>
    </rPh>
    <rPh sb="21" eb="23">
      <t>モクヒョウ</t>
    </rPh>
    <rPh sb="23" eb="24">
      <t>アタイ</t>
    </rPh>
    <rPh sb="100" eb="102">
      <t>キンネン</t>
    </rPh>
    <rPh sb="109" eb="112">
      <t>モクヒョウチ</t>
    </rPh>
    <rPh sb="142" eb="143">
      <t>ユル</t>
    </rPh>
    <rPh sb="146" eb="148">
      <t>ゾウカ</t>
    </rPh>
    <rPh sb="148" eb="150">
      <t>ケイコウ</t>
    </rPh>
    <rPh sb="155" eb="157">
      <t>ルイジ</t>
    </rPh>
    <rPh sb="157" eb="159">
      <t>ダンタイ</t>
    </rPh>
    <rPh sb="160" eb="163">
      <t>コンネンド</t>
    </rPh>
    <rPh sb="163" eb="165">
      <t>キュウゾウ</t>
    </rPh>
    <rPh sb="170" eb="173">
      <t>ソウタイテキ</t>
    </rPh>
    <rPh sb="174" eb="175">
      <t>ミ</t>
    </rPh>
    <rPh sb="176" eb="178">
      <t>シタマワ</t>
    </rPh>
    <rPh sb="196" eb="197">
      <t>ネン</t>
    </rPh>
    <rPh sb="227" eb="228">
      <t>ネン</t>
    </rPh>
    <rPh sb="230" eb="231">
      <t>ヨコ</t>
    </rPh>
    <rPh sb="287" eb="289">
      <t>キンネン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</si>
</sst>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87-46AA-AEC6-CA53D9F5B47A}"/>
            </c:ext>
          </c:extLst>
        </c:ser>
        <c:dLbls>
          <c:showLegendKey val="0"/>
          <c:showVal val="0"/>
          <c:showCatName val="0"/>
          <c:showSerName val="0"/>
          <c:showPercent val="0"/>
          <c:showBubbleSize val="0"/>
        </c:dLbls>
        <c:gapWidth val="150"/>
        <c:axId val="100280960"/>
        <c:axId val="1003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extLst>
            <c:ext xmlns:c16="http://schemas.microsoft.com/office/drawing/2014/chart" uri="{C3380CC4-5D6E-409C-BE32-E72D297353CC}">
              <c16:uniqueId val="{00000001-4787-46AA-AEC6-CA53D9F5B47A}"/>
            </c:ext>
          </c:extLst>
        </c:ser>
        <c:dLbls>
          <c:showLegendKey val="0"/>
          <c:showVal val="0"/>
          <c:showCatName val="0"/>
          <c:showSerName val="0"/>
          <c:showPercent val="0"/>
          <c:showBubbleSize val="0"/>
        </c:dLbls>
        <c:marker val="1"/>
        <c:smooth val="0"/>
        <c:axId val="100280960"/>
        <c:axId val="100311808"/>
      </c:lineChart>
      <c:dateAx>
        <c:axId val="100280960"/>
        <c:scaling>
          <c:orientation val="minMax"/>
        </c:scaling>
        <c:delete val="1"/>
        <c:axPos val="b"/>
        <c:numFmt formatCode="ge" sourceLinked="1"/>
        <c:majorTickMark val="none"/>
        <c:minorTickMark val="none"/>
        <c:tickLblPos val="none"/>
        <c:crossAx val="100311808"/>
        <c:crosses val="autoZero"/>
        <c:auto val="1"/>
        <c:lblOffset val="100"/>
        <c:baseTimeUnit val="years"/>
      </c:dateAx>
      <c:valAx>
        <c:axId val="1003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50.41</c:v>
                </c:pt>
                <c:pt idx="1">
                  <c:v>48.78</c:v>
                </c:pt>
                <c:pt idx="2">
                  <c:v>49.59</c:v>
                </c:pt>
                <c:pt idx="3">
                  <c:v>47.97</c:v>
                </c:pt>
                <c:pt idx="4">
                  <c:v>43.9</c:v>
                </c:pt>
              </c:numCache>
            </c:numRef>
          </c:val>
          <c:extLst>
            <c:ext xmlns:c16="http://schemas.microsoft.com/office/drawing/2014/chart" uri="{C3380CC4-5D6E-409C-BE32-E72D297353CC}">
              <c16:uniqueId val="{00000000-AE5C-4A53-A591-BCB93CD3A2E6}"/>
            </c:ext>
          </c:extLst>
        </c:ser>
        <c:dLbls>
          <c:showLegendKey val="0"/>
          <c:showVal val="0"/>
          <c:showCatName val="0"/>
          <c:showSerName val="0"/>
          <c:showPercent val="0"/>
          <c:showBubbleSize val="0"/>
        </c:dLbls>
        <c:gapWidth val="150"/>
        <c:axId val="131170304"/>
        <c:axId val="1311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extLst>
            <c:ext xmlns:c16="http://schemas.microsoft.com/office/drawing/2014/chart" uri="{C3380CC4-5D6E-409C-BE32-E72D297353CC}">
              <c16:uniqueId val="{00000001-AE5C-4A53-A591-BCB93CD3A2E6}"/>
            </c:ext>
          </c:extLst>
        </c:ser>
        <c:dLbls>
          <c:showLegendKey val="0"/>
          <c:showVal val="0"/>
          <c:showCatName val="0"/>
          <c:showSerName val="0"/>
          <c:showPercent val="0"/>
          <c:showBubbleSize val="0"/>
        </c:dLbls>
        <c:marker val="1"/>
        <c:smooth val="0"/>
        <c:axId val="131170304"/>
        <c:axId val="131172224"/>
      </c:lineChart>
      <c:dateAx>
        <c:axId val="131170304"/>
        <c:scaling>
          <c:orientation val="minMax"/>
        </c:scaling>
        <c:delete val="1"/>
        <c:axPos val="b"/>
        <c:numFmt formatCode="ge" sourceLinked="1"/>
        <c:majorTickMark val="none"/>
        <c:minorTickMark val="none"/>
        <c:tickLblPos val="none"/>
        <c:crossAx val="131172224"/>
        <c:crosses val="autoZero"/>
        <c:auto val="1"/>
        <c:lblOffset val="100"/>
        <c:baseTimeUnit val="years"/>
      </c:dateAx>
      <c:valAx>
        <c:axId val="1311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97.77</c:v>
                </c:pt>
                <c:pt idx="1">
                  <c:v>98.09</c:v>
                </c:pt>
                <c:pt idx="2">
                  <c:v>98.59</c:v>
                </c:pt>
                <c:pt idx="3">
                  <c:v>98.28</c:v>
                </c:pt>
                <c:pt idx="4">
                  <c:v>98.23</c:v>
                </c:pt>
              </c:numCache>
            </c:numRef>
          </c:val>
          <c:extLst>
            <c:ext xmlns:c16="http://schemas.microsoft.com/office/drawing/2014/chart" uri="{C3380CC4-5D6E-409C-BE32-E72D297353CC}">
              <c16:uniqueId val="{00000000-EF23-411C-825D-BEA488451960}"/>
            </c:ext>
          </c:extLst>
        </c:ser>
        <c:dLbls>
          <c:showLegendKey val="0"/>
          <c:showVal val="0"/>
          <c:showCatName val="0"/>
          <c:showSerName val="0"/>
          <c:showPercent val="0"/>
          <c:showBubbleSize val="0"/>
        </c:dLbls>
        <c:gapWidth val="150"/>
        <c:axId val="131186048"/>
        <c:axId val="1312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extLst>
            <c:ext xmlns:c16="http://schemas.microsoft.com/office/drawing/2014/chart" uri="{C3380CC4-5D6E-409C-BE32-E72D297353CC}">
              <c16:uniqueId val="{00000001-EF23-411C-825D-BEA488451960}"/>
            </c:ext>
          </c:extLst>
        </c:ser>
        <c:dLbls>
          <c:showLegendKey val="0"/>
          <c:showVal val="0"/>
          <c:showCatName val="0"/>
          <c:showSerName val="0"/>
          <c:showPercent val="0"/>
          <c:showBubbleSize val="0"/>
        </c:dLbls>
        <c:marker val="1"/>
        <c:smooth val="0"/>
        <c:axId val="131186048"/>
        <c:axId val="131200512"/>
      </c:lineChart>
      <c:dateAx>
        <c:axId val="131186048"/>
        <c:scaling>
          <c:orientation val="minMax"/>
        </c:scaling>
        <c:delete val="1"/>
        <c:axPos val="b"/>
        <c:numFmt formatCode="ge" sourceLinked="1"/>
        <c:majorTickMark val="none"/>
        <c:minorTickMark val="none"/>
        <c:tickLblPos val="none"/>
        <c:crossAx val="131200512"/>
        <c:crosses val="autoZero"/>
        <c:auto val="1"/>
        <c:lblOffset val="100"/>
        <c:baseTimeUnit val="years"/>
      </c:dateAx>
      <c:valAx>
        <c:axId val="1312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76.56</c:v>
                </c:pt>
                <c:pt idx="1">
                  <c:v>93.88</c:v>
                </c:pt>
                <c:pt idx="2">
                  <c:v>93.09</c:v>
                </c:pt>
                <c:pt idx="3">
                  <c:v>93.81</c:v>
                </c:pt>
                <c:pt idx="4">
                  <c:v>94.72</c:v>
                </c:pt>
              </c:numCache>
            </c:numRef>
          </c:val>
          <c:extLst>
            <c:ext xmlns:c16="http://schemas.microsoft.com/office/drawing/2014/chart" uri="{C3380CC4-5D6E-409C-BE32-E72D297353CC}">
              <c16:uniqueId val="{00000000-D108-4F74-84F8-19551A479BC6}"/>
            </c:ext>
          </c:extLst>
        </c:ser>
        <c:dLbls>
          <c:showLegendKey val="0"/>
          <c:showVal val="0"/>
          <c:showCatName val="0"/>
          <c:showSerName val="0"/>
          <c:showPercent val="0"/>
          <c:showBubbleSize val="0"/>
        </c:dLbls>
        <c:gapWidth val="150"/>
        <c:axId val="100329728"/>
        <c:axId val="110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78.53</c:v>
                </c:pt>
                <c:pt idx="1">
                  <c:v>95.45</c:v>
                </c:pt>
                <c:pt idx="2">
                  <c:v>100.51</c:v>
                </c:pt>
                <c:pt idx="3">
                  <c:v>98.17</c:v>
                </c:pt>
                <c:pt idx="4">
                  <c:v>100.48</c:v>
                </c:pt>
              </c:numCache>
            </c:numRef>
          </c:val>
          <c:smooth val="0"/>
          <c:extLst>
            <c:ext xmlns:c16="http://schemas.microsoft.com/office/drawing/2014/chart" uri="{C3380CC4-5D6E-409C-BE32-E72D297353CC}">
              <c16:uniqueId val="{00000001-D108-4F74-84F8-19551A479BC6}"/>
            </c:ext>
          </c:extLst>
        </c:ser>
        <c:dLbls>
          <c:showLegendKey val="0"/>
          <c:showVal val="0"/>
          <c:showCatName val="0"/>
          <c:showSerName val="0"/>
          <c:showPercent val="0"/>
          <c:showBubbleSize val="0"/>
        </c:dLbls>
        <c:marker val="1"/>
        <c:smooth val="0"/>
        <c:axId val="100329728"/>
        <c:axId val="110031232"/>
      </c:lineChart>
      <c:dateAx>
        <c:axId val="100329728"/>
        <c:scaling>
          <c:orientation val="minMax"/>
        </c:scaling>
        <c:delete val="1"/>
        <c:axPos val="b"/>
        <c:numFmt formatCode="ge" sourceLinked="1"/>
        <c:majorTickMark val="none"/>
        <c:minorTickMark val="none"/>
        <c:tickLblPos val="none"/>
        <c:crossAx val="110031232"/>
        <c:crosses val="autoZero"/>
        <c:auto val="1"/>
        <c:lblOffset val="100"/>
        <c:baseTimeUnit val="years"/>
      </c:dateAx>
      <c:valAx>
        <c:axId val="110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23.86</c:v>
                </c:pt>
                <c:pt idx="1">
                  <c:v>26.37</c:v>
                </c:pt>
                <c:pt idx="2">
                  <c:v>30.09</c:v>
                </c:pt>
                <c:pt idx="3">
                  <c:v>32.74</c:v>
                </c:pt>
                <c:pt idx="4">
                  <c:v>35.380000000000003</c:v>
                </c:pt>
              </c:numCache>
            </c:numRef>
          </c:val>
          <c:extLst>
            <c:ext xmlns:c16="http://schemas.microsoft.com/office/drawing/2014/chart" uri="{C3380CC4-5D6E-409C-BE32-E72D297353CC}">
              <c16:uniqueId val="{00000000-DC70-45B3-8D3E-0A4BD5C47AC6}"/>
            </c:ext>
          </c:extLst>
        </c:ser>
        <c:dLbls>
          <c:showLegendKey val="0"/>
          <c:showVal val="0"/>
          <c:showCatName val="0"/>
          <c:showSerName val="0"/>
          <c:showPercent val="0"/>
          <c:showBubbleSize val="0"/>
        </c:dLbls>
        <c:gapWidth val="150"/>
        <c:axId val="118314880"/>
        <c:axId val="118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21.93</c:v>
                </c:pt>
                <c:pt idx="1">
                  <c:v>23.22</c:v>
                </c:pt>
                <c:pt idx="2">
                  <c:v>26.37</c:v>
                </c:pt>
                <c:pt idx="3">
                  <c:v>27.41</c:v>
                </c:pt>
                <c:pt idx="4">
                  <c:v>30.5</c:v>
                </c:pt>
              </c:numCache>
            </c:numRef>
          </c:val>
          <c:smooth val="0"/>
          <c:extLst>
            <c:ext xmlns:c16="http://schemas.microsoft.com/office/drawing/2014/chart" uri="{C3380CC4-5D6E-409C-BE32-E72D297353CC}">
              <c16:uniqueId val="{00000001-DC70-45B3-8D3E-0A4BD5C47AC6}"/>
            </c:ext>
          </c:extLst>
        </c:ser>
        <c:dLbls>
          <c:showLegendKey val="0"/>
          <c:showVal val="0"/>
          <c:showCatName val="0"/>
          <c:showSerName val="0"/>
          <c:showPercent val="0"/>
          <c:showBubbleSize val="0"/>
        </c:dLbls>
        <c:marker val="1"/>
        <c:smooth val="0"/>
        <c:axId val="118314880"/>
        <c:axId val="118321152"/>
      </c:lineChart>
      <c:dateAx>
        <c:axId val="118314880"/>
        <c:scaling>
          <c:orientation val="minMax"/>
        </c:scaling>
        <c:delete val="1"/>
        <c:axPos val="b"/>
        <c:numFmt formatCode="ge" sourceLinked="1"/>
        <c:majorTickMark val="none"/>
        <c:minorTickMark val="none"/>
        <c:tickLblPos val="none"/>
        <c:crossAx val="118321152"/>
        <c:crosses val="autoZero"/>
        <c:auto val="1"/>
        <c:lblOffset val="100"/>
        <c:baseTimeUnit val="years"/>
      </c:dateAx>
      <c:valAx>
        <c:axId val="118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C8-4BC5-A2CA-91A64900C53E}"/>
            </c:ext>
          </c:extLst>
        </c:ser>
        <c:dLbls>
          <c:showLegendKey val="0"/>
          <c:showVal val="0"/>
          <c:showCatName val="0"/>
          <c:showSerName val="0"/>
          <c:showPercent val="0"/>
          <c:showBubbleSize val="0"/>
        </c:dLbls>
        <c:gapWidth val="150"/>
        <c:axId val="118347264"/>
        <c:axId val="1183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C8-4BC5-A2CA-91A64900C53E}"/>
            </c:ext>
          </c:extLst>
        </c:ser>
        <c:dLbls>
          <c:showLegendKey val="0"/>
          <c:showVal val="0"/>
          <c:showCatName val="0"/>
          <c:showSerName val="0"/>
          <c:showPercent val="0"/>
          <c:showBubbleSize val="0"/>
        </c:dLbls>
        <c:marker val="1"/>
        <c:smooth val="0"/>
        <c:axId val="118347264"/>
        <c:axId val="118349184"/>
      </c:lineChart>
      <c:dateAx>
        <c:axId val="118347264"/>
        <c:scaling>
          <c:orientation val="minMax"/>
        </c:scaling>
        <c:delete val="1"/>
        <c:axPos val="b"/>
        <c:numFmt formatCode="ge" sourceLinked="1"/>
        <c:majorTickMark val="none"/>
        <c:minorTickMark val="none"/>
        <c:tickLblPos val="none"/>
        <c:crossAx val="118349184"/>
        <c:crosses val="autoZero"/>
        <c:auto val="1"/>
        <c:lblOffset val="100"/>
        <c:baseTimeUnit val="years"/>
      </c:dateAx>
      <c:valAx>
        <c:axId val="1183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2490.34</c:v>
                </c:pt>
                <c:pt idx="1">
                  <c:v>2563.63</c:v>
                </c:pt>
                <c:pt idx="2">
                  <c:v>2362.0500000000002</c:v>
                </c:pt>
                <c:pt idx="3">
                  <c:v>2387.77</c:v>
                </c:pt>
                <c:pt idx="4">
                  <c:v>2426.34</c:v>
                </c:pt>
              </c:numCache>
            </c:numRef>
          </c:val>
          <c:extLst>
            <c:ext xmlns:c16="http://schemas.microsoft.com/office/drawing/2014/chart" uri="{C3380CC4-5D6E-409C-BE32-E72D297353CC}">
              <c16:uniqueId val="{00000000-0052-4F66-BA36-5484E652E406}"/>
            </c:ext>
          </c:extLst>
        </c:ser>
        <c:dLbls>
          <c:showLegendKey val="0"/>
          <c:showVal val="0"/>
          <c:showCatName val="0"/>
          <c:showSerName val="0"/>
          <c:showPercent val="0"/>
          <c:showBubbleSize val="0"/>
        </c:dLbls>
        <c:gapWidth val="150"/>
        <c:axId val="118896128"/>
        <c:axId val="1188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1745.7</c:v>
                </c:pt>
                <c:pt idx="1">
                  <c:v>1930.37</c:v>
                </c:pt>
                <c:pt idx="2">
                  <c:v>1948.17</c:v>
                </c:pt>
                <c:pt idx="3">
                  <c:v>2103.21</c:v>
                </c:pt>
                <c:pt idx="4">
                  <c:v>2146.5100000000002</c:v>
                </c:pt>
              </c:numCache>
            </c:numRef>
          </c:val>
          <c:smooth val="0"/>
          <c:extLst>
            <c:ext xmlns:c16="http://schemas.microsoft.com/office/drawing/2014/chart" uri="{C3380CC4-5D6E-409C-BE32-E72D297353CC}">
              <c16:uniqueId val="{00000001-0052-4F66-BA36-5484E652E406}"/>
            </c:ext>
          </c:extLst>
        </c:ser>
        <c:dLbls>
          <c:showLegendKey val="0"/>
          <c:showVal val="0"/>
          <c:showCatName val="0"/>
          <c:showSerName val="0"/>
          <c:showPercent val="0"/>
          <c:showBubbleSize val="0"/>
        </c:dLbls>
        <c:marker val="1"/>
        <c:smooth val="0"/>
        <c:axId val="118896128"/>
        <c:axId val="118898048"/>
      </c:lineChart>
      <c:dateAx>
        <c:axId val="118896128"/>
        <c:scaling>
          <c:orientation val="minMax"/>
        </c:scaling>
        <c:delete val="1"/>
        <c:axPos val="b"/>
        <c:numFmt formatCode="ge" sourceLinked="1"/>
        <c:majorTickMark val="none"/>
        <c:minorTickMark val="none"/>
        <c:tickLblPos val="none"/>
        <c:crossAx val="118898048"/>
        <c:crosses val="autoZero"/>
        <c:auto val="1"/>
        <c:lblOffset val="100"/>
        <c:baseTimeUnit val="years"/>
      </c:dateAx>
      <c:valAx>
        <c:axId val="11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1004.42</c:v>
                </c:pt>
                <c:pt idx="1">
                  <c:v>1704.6</c:v>
                </c:pt>
                <c:pt idx="2">
                  <c:v>101.13</c:v>
                </c:pt>
                <c:pt idx="3">
                  <c:v>99.48</c:v>
                </c:pt>
                <c:pt idx="4">
                  <c:v>97.8</c:v>
                </c:pt>
              </c:numCache>
            </c:numRef>
          </c:val>
          <c:extLst>
            <c:ext xmlns:c16="http://schemas.microsoft.com/office/drawing/2014/chart" uri="{C3380CC4-5D6E-409C-BE32-E72D297353CC}">
              <c16:uniqueId val="{00000000-C529-4A20-BACA-4A370CEC2EB4}"/>
            </c:ext>
          </c:extLst>
        </c:ser>
        <c:dLbls>
          <c:showLegendKey val="0"/>
          <c:showVal val="0"/>
          <c:showCatName val="0"/>
          <c:showSerName val="0"/>
          <c:showPercent val="0"/>
          <c:showBubbleSize val="0"/>
        </c:dLbls>
        <c:gapWidth val="150"/>
        <c:axId val="100258944"/>
        <c:axId val="1002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797.64</c:v>
                </c:pt>
                <c:pt idx="1">
                  <c:v>1720.7</c:v>
                </c:pt>
                <c:pt idx="2">
                  <c:v>112.6</c:v>
                </c:pt>
                <c:pt idx="3">
                  <c:v>113.57</c:v>
                </c:pt>
                <c:pt idx="4">
                  <c:v>125.88</c:v>
                </c:pt>
              </c:numCache>
            </c:numRef>
          </c:val>
          <c:smooth val="0"/>
          <c:extLst>
            <c:ext xmlns:c16="http://schemas.microsoft.com/office/drawing/2014/chart" uri="{C3380CC4-5D6E-409C-BE32-E72D297353CC}">
              <c16:uniqueId val="{00000001-C529-4A20-BACA-4A370CEC2EB4}"/>
            </c:ext>
          </c:extLst>
        </c:ser>
        <c:dLbls>
          <c:showLegendKey val="0"/>
          <c:showVal val="0"/>
          <c:showCatName val="0"/>
          <c:showSerName val="0"/>
          <c:showPercent val="0"/>
          <c:showBubbleSize val="0"/>
        </c:dLbls>
        <c:marker val="1"/>
        <c:smooth val="0"/>
        <c:axId val="100258944"/>
        <c:axId val="100260864"/>
      </c:lineChart>
      <c:dateAx>
        <c:axId val="100258944"/>
        <c:scaling>
          <c:orientation val="minMax"/>
        </c:scaling>
        <c:delete val="1"/>
        <c:axPos val="b"/>
        <c:numFmt formatCode="ge" sourceLinked="1"/>
        <c:majorTickMark val="none"/>
        <c:minorTickMark val="none"/>
        <c:tickLblPos val="none"/>
        <c:crossAx val="100260864"/>
        <c:crosses val="autoZero"/>
        <c:auto val="1"/>
        <c:lblOffset val="100"/>
        <c:baseTimeUnit val="years"/>
      </c:dateAx>
      <c:valAx>
        <c:axId val="1002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3398.48</c:v>
                </c:pt>
                <c:pt idx="1">
                  <c:v>3306.24</c:v>
                </c:pt>
                <c:pt idx="2">
                  <c:v>3351.21</c:v>
                </c:pt>
                <c:pt idx="3">
                  <c:v>3521.49</c:v>
                </c:pt>
                <c:pt idx="4">
                  <c:v>3667.87</c:v>
                </c:pt>
              </c:numCache>
            </c:numRef>
          </c:val>
          <c:extLst>
            <c:ext xmlns:c16="http://schemas.microsoft.com/office/drawing/2014/chart" uri="{C3380CC4-5D6E-409C-BE32-E72D297353CC}">
              <c16:uniqueId val="{00000000-2121-44D7-B602-3E00700F559C}"/>
            </c:ext>
          </c:extLst>
        </c:ser>
        <c:dLbls>
          <c:showLegendKey val="0"/>
          <c:showVal val="0"/>
          <c:showCatName val="0"/>
          <c:showSerName val="0"/>
          <c:showPercent val="0"/>
          <c:showBubbleSize val="0"/>
        </c:dLbls>
        <c:gapWidth val="150"/>
        <c:axId val="119227136"/>
        <c:axId val="1192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extLst>
            <c:ext xmlns:c16="http://schemas.microsoft.com/office/drawing/2014/chart" uri="{C3380CC4-5D6E-409C-BE32-E72D297353CC}">
              <c16:uniqueId val="{00000001-2121-44D7-B602-3E00700F559C}"/>
            </c:ext>
          </c:extLst>
        </c:ser>
        <c:dLbls>
          <c:showLegendKey val="0"/>
          <c:showVal val="0"/>
          <c:showCatName val="0"/>
          <c:showSerName val="0"/>
          <c:showPercent val="0"/>
          <c:showBubbleSize val="0"/>
        </c:dLbls>
        <c:marker val="1"/>
        <c:smooth val="0"/>
        <c:axId val="119227136"/>
        <c:axId val="119229056"/>
      </c:lineChart>
      <c:dateAx>
        <c:axId val="119227136"/>
        <c:scaling>
          <c:orientation val="minMax"/>
        </c:scaling>
        <c:delete val="1"/>
        <c:axPos val="b"/>
        <c:numFmt formatCode="ge" sourceLinked="1"/>
        <c:majorTickMark val="none"/>
        <c:minorTickMark val="none"/>
        <c:tickLblPos val="none"/>
        <c:crossAx val="119229056"/>
        <c:crosses val="autoZero"/>
        <c:auto val="1"/>
        <c:lblOffset val="100"/>
        <c:baseTimeUnit val="years"/>
      </c:dateAx>
      <c:valAx>
        <c:axId val="1192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61.74</c:v>
                </c:pt>
                <c:pt idx="1">
                  <c:v>107.1</c:v>
                </c:pt>
                <c:pt idx="2">
                  <c:v>53.89</c:v>
                </c:pt>
                <c:pt idx="3">
                  <c:v>51.99</c:v>
                </c:pt>
                <c:pt idx="4">
                  <c:v>51.7</c:v>
                </c:pt>
              </c:numCache>
            </c:numRef>
          </c:val>
          <c:extLst>
            <c:ext xmlns:c16="http://schemas.microsoft.com/office/drawing/2014/chart" uri="{C3380CC4-5D6E-409C-BE32-E72D297353CC}">
              <c16:uniqueId val="{00000000-55AB-4CE5-BDEA-C5F57D29497A}"/>
            </c:ext>
          </c:extLst>
        </c:ser>
        <c:dLbls>
          <c:showLegendKey val="0"/>
          <c:showVal val="0"/>
          <c:showCatName val="0"/>
          <c:showSerName val="0"/>
          <c:showPercent val="0"/>
          <c:showBubbleSize val="0"/>
        </c:dLbls>
        <c:gapWidth val="150"/>
        <c:axId val="127873408"/>
        <c:axId val="127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extLst>
            <c:ext xmlns:c16="http://schemas.microsoft.com/office/drawing/2014/chart" uri="{C3380CC4-5D6E-409C-BE32-E72D297353CC}">
              <c16:uniqueId val="{00000001-55AB-4CE5-BDEA-C5F57D29497A}"/>
            </c:ext>
          </c:extLst>
        </c:ser>
        <c:dLbls>
          <c:showLegendKey val="0"/>
          <c:showVal val="0"/>
          <c:showCatName val="0"/>
          <c:showSerName val="0"/>
          <c:showPercent val="0"/>
          <c:showBubbleSize val="0"/>
        </c:dLbls>
        <c:marker val="1"/>
        <c:smooth val="0"/>
        <c:axId val="127873408"/>
        <c:axId val="127875328"/>
      </c:lineChart>
      <c:dateAx>
        <c:axId val="127873408"/>
        <c:scaling>
          <c:orientation val="minMax"/>
        </c:scaling>
        <c:delete val="1"/>
        <c:axPos val="b"/>
        <c:numFmt formatCode="ge" sourceLinked="1"/>
        <c:majorTickMark val="none"/>
        <c:minorTickMark val="none"/>
        <c:tickLblPos val="none"/>
        <c:crossAx val="127875328"/>
        <c:crosses val="autoZero"/>
        <c:auto val="1"/>
        <c:lblOffset val="100"/>
        <c:baseTimeUnit val="years"/>
      </c:dateAx>
      <c:valAx>
        <c:axId val="127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324.51</c:v>
                </c:pt>
                <c:pt idx="1">
                  <c:v>188.09</c:v>
                </c:pt>
                <c:pt idx="2">
                  <c:v>413.89</c:v>
                </c:pt>
                <c:pt idx="3">
                  <c:v>388.32</c:v>
                </c:pt>
                <c:pt idx="4">
                  <c:v>389.95</c:v>
                </c:pt>
              </c:numCache>
            </c:numRef>
          </c:val>
          <c:extLst>
            <c:ext xmlns:c16="http://schemas.microsoft.com/office/drawing/2014/chart" uri="{C3380CC4-5D6E-409C-BE32-E72D297353CC}">
              <c16:uniqueId val="{00000000-2773-49A9-8A7E-9166E2A2029E}"/>
            </c:ext>
          </c:extLst>
        </c:ser>
        <c:dLbls>
          <c:showLegendKey val="0"/>
          <c:showVal val="0"/>
          <c:showCatName val="0"/>
          <c:showSerName val="0"/>
          <c:showPercent val="0"/>
          <c:showBubbleSize val="0"/>
        </c:dLbls>
        <c:gapWidth val="150"/>
        <c:axId val="131137536"/>
        <c:axId val="1311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extLst>
            <c:ext xmlns:c16="http://schemas.microsoft.com/office/drawing/2014/chart" uri="{C3380CC4-5D6E-409C-BE32-E72D297353CC}">
              <c16:uniqueId val="{00000001-2773-49A9-8A7E-9166E2A2029E}"/>
            </c:ext>
          </c:extLst>
        </c:ser>
        <c:dLbls>
          <c:showLegendKey val="0"/>
          <c:showVal val="0"/>
          <c:showCatName val="0"/>
          <c:showSerName val="0"/>
          <c:showPercent val="0"/>
          <c:showBubbleSize val="0"/>
        </c:dLbls>
        <c:marker val="1"/>
        <c:smooth val="0"/>
        <c:axId val="131137536"/>
        <c:axId val="131139456"/>
      </c:lineChart>
      <c:dateAx>
        <c:axId val="131137536"/>
        <c:scaling>
          <c:orientation val="minMax"/>
        </c:scaling>
        <c:delete val="1"/>
        <c:axPos val="b"/>
        <c:numFmt formatCode="ge" sourceLinked="1"/>
        <c:majorTickMark val="none"/>
        <c:minorTickMark val="none"/>
        <c:tickLblPos val="none"/>
        <c:crossAx val="131139456"/>
        <c:crosses val="autoZero"/>
        <c:auto val="1"/>
        <c:lblOffset val="100"/>
        <c:baseTimeUnit val="years"/>
      </c:dateAx>
      <c:valAx>
        <c:axId val="1311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【1,462.20】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青森県　十和田市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小規模集合排水処理</v>
      </c>
      <c r="Q8" s="73"/>
      <c r="R8" s="73"/>
      <c r="S8" s="73"/>
      <c r="T8" s="73"/>
      <c r="U8" s="73"/>
      <c r="V8" s="73"/>
      <c r="W8" s="73" t="str">
        <f>データ!L6</f>
        <v>I3</v>
      </c>
      <c r="X8" s="73"/>
      <c r="Y8" s="73"/>
      <c r="Z8" s="73"/>
      <c r="AA8" s="73"/>
      <c r="AB8" s="73"/>
      <c r="AC8" s="73"/>
      <c r="AD8" s="74" t="s">
        <v>121</v>
      </c>
      <c r="AE8" s="74"/>
      <c r="AF8" s="74"/>
      <c r="AG8" s="74"/>
      <c r="AH8" s="74"/>
      <c r="AI8" s="74"/>
      <c r="AJ8" s="74"/>
      <c r="AK8" s="4"/>
      <c r="AL8" s="68">
        <f>データ!S6</f>
        <v>62958</v>
      </c>
      <c r="AM8" s="68"/>
      <c r="AN8" s="68"/>
      <c r="AO8" s="68"/>
      <c r="AP8" s="68"/>
      <c r="AQ8" s="68"/>
      <c r="AR8" s="68"/>
      <c r="AS8" s="68"/>
      <c r="AT8" s="67">
        <f>データ!T6</f>
        <v>725.65</v>
      </c>
      <c r="AU8" s="67"/>
      <c r="AV8" s="67"/>
      <c r="AW8" s="67"/>
      <c r="AX8" s="67"/>
      <c r="AY8" s="67"/>
      <c r="AZ8" s="67"/>
      <c r="BA8" s="67"/>
      <c r="BB8" s="67">
        <f>データ!U6</f>
        <v>86.76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-15.76</v>
      </c>
      <c r="J10" s="67"/>
      <c r="K10" s="67"/>
      <c r="L10" s="67"/>
      <c r="M10" s="67"/>
      <c r="N10" s="67"/>
      <c r="O10" s="67"/>
      <c r="P10" s="67">
        <f>データ!P6</f>
        <v>0.54</v>
      </c>
      <c r="Q10" s="67"/>
      <c r="R10" s="67"/>
      <c r="S10" s="67"/>
      <c r="T10" s="67"/>
      <c r="U10" s="67"/>
      <c r="V10" s="67"/>
      <c r="W10" s="67">
        <f>データ!Q6</f>
        <v>121.34</v>
      </c>
      <c r="X10" s="67"/>
      <c r="Y10" s="67"/>
      <c r="Z10" s="67"/>
      <c r="AA10" s="67"/>
      <c r="AB10" s="67"/>
      <c r="AC10" s="67"/>
      <c r="AD10" s="68">
        <f>データ!R6</f>
        <v>3972</v>
      </c>
      <c r="AE10" s="68"/>
      <c r="AF10" s="68"/>
      <c r="AG10" s="68"/>
      <c r="AH10" s="68"/>
      <c r="AI10" s="68"/>
      <c r="AJ10" s="68"/>
      <c r="AK10" s="2"/>
      <c r="AL10" s="68">
        <f>データ!V6</f>
        <v>339</v>
      </c>
      <c r="AM10" s="68"/>
      <c r="AN10" s="68"/>
      <c r="AO10" s="68"/>
      <c r="AP10" s="68"/>
      <c r="AQ10" s="68"/>
      <c r="AR10" s="68"/>
      <c r="AS10" s="68"/>
      <c r="AT10" s="67">
        <f>データ!W6</f>
        <v>0.24</v>
      </c>
      <c r="AU10" s="67"/>
      <c r="AV10" s="67"/>
      <c r="AW10" s="67"/>
      <c r="AX10" s="67"/>
      <c r="AY10" s="67"/>
      <c r="AZ10" s="67"/>
      <c r="BA10" s="67"/>
      <c r="BB10" s="67">
        <f>データ!X6</f>
        <v>1412.5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【97.92】</v>
      </c>
      <c r="F86" s="27" t="str">
        <f>データ!AT6</f>
        <v>【1,462.20】</v>
      </c>
      <c r="G86" s="27" t="str">
        <f>データ!BE6</f>
        <v>【181.53】</v>
      </c>
      <c r="H86" s="27" t="str">
        <f>データ!BP6</f>
        <v>【2,448.19】</v>
      </c>
      <c r="I86" s="27" t="str">
        <f>データ!CA6</f>
        <v>【33.55】</v>
      </c>
      <c r="J86" s="27" t="str">
        <f>データ!CL6</f>
        <v>【556.04】</v>
      </c>
      <c r="K86" s="27" t="str">
        <f>データ!CW6</f>
        <v>【37.13】</v>
      </c>
      <c r="L86" s="27" t="str">
        <f>データ!DH6</f>
        <v>【90.08】</v>
      </c>
      <c r="M86" s="27" t="str">
        <f>データ!DS6</f>
        <v>【31.69】</v>
      </c>
      <c r="N86" s="27" t="str">
        <f>データ!ED6</f>
        <v>【0.00】</v>
      </c>
      <c r="O86" s="27"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22063</v>
      </c>
      <c r="D6" s="34">
        <f t="shared" si="3"/>
        <v>46</v>
      </c>
      <c r="E6" s="34">
        <f t="shared" si="3"/>
        <v>17</v>
      </c>
      <c r="F6" s="34">
        <f t="shared" si="3"/>
        <v>9</v>
      </c>
      <c r="G6" s="34">
        <f t="shared" si="3"/>
        <v>0</v>
      </c>
      <c r="H6" s="34" t="str">
        <f t="shared" si="3"/>
        <v>青森県　十和田市</v>
      </c>
      <c r="I6" s="34" t="str">
        <f t="shared" si="3"/>
        <v>法適用</v>
      </c>
      <c r="J6" s="34" t="str">
        <f t="shared" si="3"/>
        <v>下水道事業</v>
      </c>
      <c r="K6" s="34" t="str">
        <f t="shared" si="3"/>
        <v>小規模集合排水処理</v>
      </c>
      <c r="L6" s="34" t="str">
        <f t="shared" si="3"/>
        <v>I3</v>
      </c>
      <c r="M6" s="34">
        <f t="shared" si="3"/>
        <v>0</v>
      </c>
      <c r="N6" s="35" t="str">
        <f t="shared" si="3"/>
        <v>-</v>
      </c>
      <c r="O6" s="35">
        <f t="shared" si="3"/>
        <v>-15.76</v>
      </c>
      <c r="P6" s="35">
        <f t="shared" si="3"/>
        <v>0.54</v>
      </c>
      <c r="Q6" s="35">
        <f t="shared" si="3"/>
        <v>121.34</v>
      </c>
      <c r="R6" s="35">
        <f t="shared" si="3"/>
        <v>3972</v>
      </c>
      <c r="S6" s="35">
        <f t="shared" si="3"/>
        <v>62958</v>
      </c>
      <c r="T6" s="35">
        <f t="shared" si="3"/>
        <v>725.65</v>
      </c>
      <c r="U6" s="35">
        <f t="shared" si="3"/>
        <v>86.76</v>
      </c>
      <c r="V6" s="35">
        <f t="shared" si="3"/>
        <v>339</v>
      </c>
      <c r="W6" s="35">
        <f t="shared" si="3"/>
        <v>0.24</v>
      </c>
      <c r="X6" s="35">
        <f t="shared" si="3"/>
        <v>1412.5</v>
      </c>
      <c r="Y6" s="36">
        <f>IF(Y7="",NA(),Y7)</f>
        <v>76.56</v>
      </c>
      <c r="Z6" s="36">
        <f t="shared" ref="Z6:AH6" si="4">IF(Z7="",NA(),Z7)</f>
        <v>93.88</v>
      </c>
      <c r="AA6" s="36">
        <f t="shared" si="4"/>
        <v>93.09</v>
      </c>
      <c r="AB6" s="36">
        <f t="shared" si="4"/>
        <v>93.81</v>
      </c>
      <c r="AC6" s="36">
        <f t="shared" si="4"/>
        <v>94.72</v>
      </c>
      <c r="AD6" s="36">
        <f t="shared" si="4"/>
        <v>78.53</v>
      </c>
      <c r="AE6" s="36">
        <f t="shared" si="4"/>
        <v>95.45</v>
      </c>
      <c r="AF6" s="36">
        <f t="shared" si="4"/>
        <v>100.51</v>
      </c>
      <c r="AG6" s="36">
        <f t="shared" si="4"/>
        <v>98.17</v>
      </c>
      <c r="AH6" s="36">
        <f t="shared" si="4"/>
        <v>100.48</v>
      </c>
      <c r="AI6" s="35" t="str">
        <f>IF(AI7="","",IF(AI7="-","【-】","【"&amp;SUBSTITUTE(TEXT(AI7,"#,##0.00"),"-","△")&amp;"】"))</f>
        <v>【97.92】</v>
      </c>
      <c r="AJ6" s="36">
        <f>IF(AJ7="",NA(),AJ7)</f>
        <v>2490.34</v>
      </c>
      <c r="AK6" s="36">
        <f t="shared" ref="AK6:AS6" si="5">IF(AK7="",NA(),AK7)</f>
        <v>2563.63</v>
      </c>
      <c r="AL6" s="36">
        <f t="shared" si="5"/>
        <v>2362.0500000000002</v>
      </c>
      <c r="AM6" s="36">
        <f t="shared" si="5"/>
        <v>2387.77</v>
      </c>
      <c r="AN6" s="36">
        <f t="shared" si="5"/>
        <v>2426.34</v>
      </c>
      <c r="AO6" s="36">
        <f t="shared" si="5"/>
        <v>1745.7</v>
      </c>
      <c r="AP6" s="36">
        <f t="shared" si="5"/>
        <v>1930.37</v>
      </c>
      <c r="AQ6" s="36">
        <f t="shared" si="5"/>
        <v>1948.17</v>
      </c>
      <c r="AR6" s="36">
        <f t="shared" si="5"/>
        <v>2103.21</v>
      </c>
      <c r="AS6" s="36">
        <f t="shared" si="5"/>
        <v>2146.5100000000002</v>
      </c>
      <c r="AT6" s="35" t="str">
        <f>IF(AT7="","",IF(AT7="-","【-】","【"&amp;SUBSTITUTE(TEXT(AT7,"#,##0.00"),"-","△")&amp;"】"))</f>
        <v>【1,462.20】</v>
      </c>
      <c r="AU6" s="36">
        <f>IF(AU7="",NA(),AU7)</f>
        <v>1004.42</v>
      </c>
      <c r="AV6" s="36">
        <f t="shared" ref="AV6:BD6" si="6">IF(AV7="",NA(),AV7)</f>
        <v>1704.6</v>
      </c>
      <c r="AW6" s="36">
        <f t="shared" si="6"/>
        <v>101.13</v>
      </c>
      <c r="AX6" s="36">
        <f t="shared" si="6"/>
        <v>99.48</v>
      </c>
      <c r="AY6" s="36">
        <f t="shared" si="6"/>
        <v>97.8</v>
      </c>
      <c r="AZ6" s="36">
        <f t="shared" si="6"/>
        <v>797.64</v>
      </c>
      <c r="BA6" s="36">
        <f t="shared" si="6"/>
        <v>1720.7</v>
      </c>
      <c r="BB6" s="36">
        <f t="shared" si="6"/>
        <v>112.6</v>
      </c>
      <c r="BC6" s="36">
        <f t="shared" si="6"/>
        <v>113.57</v>
      </c>
      <c r="BD6" s="36">
        <f t="shared" si="6"/>
        <v>125.88</v>
      </c>
      <c r="BE6" s="35" t="str">
        <f>IF(BE7="","",IF(BE7="-","【-】","【"&amp;SUBSTITUTE(TEXT(BE7,"#,##0.00"),"-","△")&amp;"】"))</f>
        <v>【181.53】</v>
      </c>
      <c r="BF6" s="36">
        <f>IF(BF7="",NA(),BF7)</f>
        <v>3398.48</v>
      </c>
      <c r="BG6" s="36">
        <f t="shared" ref="BG6:BO6" si="7">IF(BG7="",NA(),BG7)</f>
        <v>3306.24</v>
      </c>
      <c r="BH6" s="36">
        <f t="shared" si="7"/>
        <v>3351.21</v>
      </c>
      <c r="BI6" s="36">
        <f t="shared" si="7"/>
        <v>3521.49</v>
      </c>
      <c r="BJ6" s="36">
        <f t="shared" si="7"/>
        <v>3667.87</v>
      </c>
      <c r="BK6" s="36">
        <f t="shared" si="7"/>
        <v>3055.24</v>
      </c>
      <c r="BL6" s="36">
        <f t="shared" si="7"/>
        <v>2574.4699999999998</v>
      </c>
      <c r="BM6" s="36">
        <f t="shared" si="7"/>
        <v>2784</v>
      </c>
      <c r="BN6" s="36">
        <f t="shared" si="7"/>
        <v>3188.44</v>
      </c>
      <c r="BO6" s="36">
        <f t="shared" si="7"/>
        <v>4170.3999999999996</v>
      </c>
      <c r="BP6" s="35" t="str">
        <f>IF(BP7="","",IF(BP7="-","【-】","【"&amp;SUBSTITUTE(TEXT(BP7,"#,##0.00"),"-","△")&amp;"】"))</f>
        <v>【2,448.19】</v>
      </c>
      <c r="BQ6" s="36">
        <f>IF(BQ7="",NA(),BQ7)</f>
        <v>61.74</v>
      </c>
      <c r="BR6" s="36">
        <f t="shared" ref="BR6:BZ6" si="8">IF(BR7="",NA(),BR7)</f>
        <v>107.1</v>
      </c>
      <c r="BS6" s="36">
        <f t="shared" si="8"/>
        <v>53.89</v>
      </c>
      <c r="BT6" s="36">
        <f t="shared" si="8"/>
        <v>51.99</v>
      </c>
      <c r="BU6" s="36">
        <f t="shared" si="8"/>
        <v>51.7</v>
      </c>
      <c r="BV6" s="36">
        <f t="shared" si="8"/>
        <v>29.25</v>
      </c>
      <c r="BW6" s="36">
        <f t="shared" si="8"/>
        <v>31.04</v>
      </c>
      <c r="BX6" s="36">
        <f t="shared" si="8"/>
        <v>29.21</v>
      </c>
      <c r="BY6" s="36">
        <f t="shared" si="8"/>
        <v>26.47</v>
      </c>
      <c r="BZ6" s="36">
        <f t="shared" si="8"/>
        <v>32.14</v>
      </c>
      <c r="CA6" s="35" t="str">
        <f>IF(CA7="","",IF(CA7="-","【-】","【"&amp;SUBSTITUTE(TEXT(CA7,"#,##0.00"),"-","△")&amp;"】"))</f>
        <v>【33.55】</v>
      </c>
      <c r="CB6" s="36">
        <f>IF(CB7="",NA(),CB7)</f>
        <v>324.51</v>
      </c>
      <c r="CC6" s="36">
        <f t="shared" ref="CC6:CK6" si="9">IF(CC7="",NA(),CC7)</f>
        <v>188.09</v>
      </c>
      <c r="CD6" s="36">
        <f t="shared" si="9"/>
        <v>413.89</v>
      </c>
      <c r="CE6" s="36">
        <f t="shared" si="9"/>
        <v>388.32</v>
      </c>
      <c r="CF6" s="36">
        <f t="shared" si="9"/>
        <v>389.95</v>
      </c>
      <c r="CG6" s="36">
        <f t="shared" si="9"/>
        <v>622.30999999999995</v>
      </c>
      <c r="CH6" s="36">
        <f t="shared" si="9"/>
        <v>589.39</v>
      </c>
      <c r="CI6" s="36">
        <f t="shared" si="9"/>
        <v>620.01</v>
      </c>
      <c r="CJ6" s="36">
        <f t="shared" si="9"/>
        <v>688.46</v>
      </c>
      <c r="CK6" s="36">
        <f t="shared" si="9"/>
        <v>562.9</v>
      </c>
      <c r="CL6" s="35" t="str">
        <f>IF(CL7="","",IF(CL7="-","【-】","【"&amp;SUBSTITUTE(TEXT(CL7,"#,##0.00"),"-","△")&amp;"】"))</f>
        <v>【556.04】</v>
      </c>
      <c r="CM6" s="36">
        <f>IF(CM7="",NA(),CM7)</f>
        <v>50.41</v>
      </c>
      <c r="CN6" s="36">
        <f t="shared" ref="CN6:CV6" si="10">IF(CN7="",NA(),CN7)</f>
        <v>48.78</v>
      </c>
      <c r="CO6" s="36">
        <f t="shared" si="10"/>
        <v>49.59</v>
      </c>
      <c r="CP6" s="36">
        <f t="shared" si="10"/>
        <v>47.97</v>
      </c>
      <c r="CQ6" s="36">
        <f t="shared" si="10"/>
        <v>43.9</v>
      </c>
      <c r="CR6" s="36">
        <f t="shared" si="10"/>
        <v>39.119999999999997</v>
      </c>
      <c r="CS6" s="36">
        <f t="shared" si="10"/>
        <v>41.24</v>
      </c>
      <c r="CT6" s="36">
        <f t="shared" si="10"/>
        <v>43.1</v>
      </c>
      <c r="CU6" s="36">
        <f t="shared" si="10"/>
        <v>40.96</v>
      </c>
      <c r="CV6" s="36">
        <f t="shared" si="10"/>
        <v>39.450000000000003</v>
      </c>
      <c r="CW6" s="35" t="str">
        <f>IF(CW7="","",IF(CW7="-","【-】","【"&amp;SUBSTITUTE(TEXT(CW7,"#,##0.00"),"-","△")&amp;"】"))</f>
        <v>【37.13】</v>
      </c>
      <c r="CX6" s="36">
        <f>IF(CX7="",NA(),CX7)</f>
        <v>97.77</v>
      </c>
      <c r="CY6" s="36">
        <f t="shared" ref="CY6:DG6" si="11">IF(CY7="",NA(),CY7)</f>
        <v>98.09</v>
      </c>
      <c r="CZ6" s="36">
        <f t="shared" si="11"/>
        <v>98.59</v>
      </c>
      <c r="DA6" s="36">
        <f t="shared" si="11"/>
        <v>98.28</v>
      </c>
      <c r="DB6" s="36">
        <f t="shared" si="11"/>
        <v>98.23</v>
      </c>
      <c r="DC6" s="36">
        <f t="shared" si="11"/>
        <v>87.79</v>
      </c>
      <c r="DD6" s="36">
        <f t="shared" si="11"/>
        <v>88.34</v>
      </c>
      <c r="DE6" s="36">
        <f t="shared" si="11"/>
        <v>88.02</v>
      </c>
      <c r="DF6" s="36">
        <f t="shared" si="11"/>
        <v>90.64</v>
      </c>
      <c r="DG6" s="36">
        <f t="shared" si="11"/>
        <v>90.48</v>
      </c>
      <c r="DH6" s="35" t="str">
        <f>IF(DH7="","",IF(DH7="-","【-】","【"&amp;SUBSTITUTE(TEXT(DH7,"#,##0.00"),"-","△")&amp;"】"))</f>
        <v>【90.08】</v>
      </c>
      <c r="DI6" s="36">
        <f>IF(DI7="",NA(),DI7)</f>
        <v>23.86</v>
      </c>
      <c r="DJ6" s="36">
        <f t="shared" ref="DJ6:DR6" si="12">IF(DJ7="",NA(),DJ7)</f>
        <v>26.37</v>
      </c>
      <c r="DK6" s="36">
        <f t="shared" si="12"/>
        <v>30.09</v>
      </c>
      <c r="DL6" s="36">
        <f t="shared" si="12"/>
        <v>32.74</v>
      </c>
      <c r="DM6" s="36">
        <f t="shared" si="12"/>
        <v>35.380000000000003</v>
      </c>
      <c r="DN6" s="36">
        <f t="shared" si="12"/>
        <v>21.93</v>
      </c>
      <c r="DO6" s="36">
        <f t="shared" si="12"/>
        <v>23.22</v>
      </c>
      <c r="DP6" s="36">
        <f t="shared" si="12"/>
        <v>26.37</v>
      </c>
      <c r="DQ6" s="36">
        <f t="shared" si="12"/>
        <v>27.41</v>
      </c>
      <c r="DR6" s="36">
        <f t="shared" si="12"/>
        <v>30.5</v>
      </c>
      <c r="DS6" s="35" t="str">
        <f>IF(DS7="","",IF(DS7="-","【-】","【"&amp;SUBSTITUTE(TEXT(DS7,"#,##0.00"),"-","△")&amp;"】"))</f>
        <v>【31.69】</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5">
        <f t="shared" si="14"/>
        <v>0</v>
      </c>
      <c r="EK6" s="35">
        <f t="shared" si="14"/>
        <v>0</v>
      </c>
      <c r="EL6" s="35">
        <f t="shared" si="14"/>
        <v>0</v>
      </c>
      <c r="EM6" s="36">
        <f t="shared" si="14"/>
        <v>0.51</v>
      </c>
      <c r="EN6" s="35">
        <f t="shared" si="14"/>
        <v>0</v>
      </c>
      <c r="EO6" s="35" t="str">
        <f>IF(EO7="","",IF(EO7="-","【-】","【"&amp;SUBSTITUTE(TEXT(EO7,"#,##0.00"),"-","△")&amp;"】"))</f>
        <v>【0.01】</v>
      </c>
    </row>
    <row r="7" spans="1:148" s="37" customFormat="1" x14ac:dyDescent="0.15">
      <c r="A7" s="29"/>
      <c r="B7" s="38">
        <v>2016</v>
      </c>
      <c r="C7" s="38">
        <v>22063</v>
      </c>
      <c r="D7" s="38">
        <v>46</v>
      </c>
      <c r="E7" s="38">
        <v>17</v>
      </c>
      <c r="F7" s="38">
        <v>9</v>
      </c>
      <c r="G7" s="38">
        <v>0</v>
      </c>
      <c r="H7" s="38" t="s">
        <v>108</v>
      </c>
      <c r="I7" s="38" t="s">
        <v>109</v>
      </c>
      <c r="J7" s="38" t="s">
        <v>110</v>
      </c>
      <c r="K7" s="38" t="s">
        <v>111</v>
      </c>
      <c r="L7" s="38" t="s">
        <v>112</v>
      </c>
      <c r="M7" s="38"/>
      <c r="N7" s="39" t="s">
        <v>113</v>
      </c>
      <c r="O7" s="39">
        <v>-15.76</v>
      </c>
      <c r="P7" s="39">
        <v>0.54</v>
      </c>
      <c r="Q7" s="39">
        <v>121.34</v>
      </c>
      <c r="R7" s="39">
        <v>3972</v>
      </c>
      <c r="S7" s="39">
        <v>62958</v>
      </c>
      <c r="T7" s="39">
        <v>725.65</v>
      </c>
      <c r="U7" s="39">
        <v>86.76</v>
      </c>
      <c r="V7" s="39">
        <v>339</v>
      </c>
      <c r="W7" s="39">
        <v>0.24</v>
      </c>
      <c r="X7" s="39">
        <v>1412.5</v>
      </c>
      <c r="Y7" s="39">
        <v>76.56</v>
      </c>
      <c r="Z7" s="39">
        <v>93.88</v>
      </c>
      <c r="AA7" s="39">
        <v>93.09</v>
      </c>
      <c r="AB7" s="39">
        <v>93.81</v>
      </c>
      <c r="AC7" s="39">
        <v>94.72</v>
      </c>
      <c r="AD7" s="39">
        <v>78.53</v>
      </c>
      <c r="AE7" s="39">
        <v>95.45</v>
      </c>
      <c r="AF7" s="39">
        <v>100.51</v>
      </c>
      <c r="AG7" s="39">
        <v>98.17</v>
      </c>
      <c r="AH7" s="39">
        <v>100.48</v>
      </c>
      <c r="AI7" s="39">
        <v>97.92</v>
      </c>
      <c r="AJ7" s="39">
        <v>2490.34</v>
      </c>
      <c r="AK7" s="39">
        <v>2563.63</v>
      </c>
      <c r="AL7" s="39">
        <v>2362.0500000000002</v>
      </c>
      <c r="AM7" s="39">
        <v>2387.77</v>
      </c>
      <c r="AN7" s="39">
        <v>2426.34</v>
      </c>
      <c r="AO7" s="39">
        <v>1745.7</v>
      </c>
      <c r="AP7" s="39">
        <v>1930.37</v>
      </c>
      <c r="AQ7" s="39">
        <v>1948.17</v>
      </c>
      <c r="AR7" s="39">
        <v>2103.21</v>
      </c>
      <c r="AS7" s="39">
        <v>2146.5100000000002</v>
      </c>
      <c r="AT7" s="39">
        <v>1462.2</v>
      </c>
      <c r="AU7" s="39">
        <v>1004.42</v>
      </c>
      <c r="AV7" s="39">
        <v>1704.6</v>
      </c>
      <c r="AW7" s="39">
        <v>101.13</v>
      </c>
      <c r="AX7" s="39">
        <v>99.48</v>
      </c>
      <c r="AY7" s="39">
        <v>97.8</v>
      </c>
      <c r="AZ7" s="39">
        <v>797.64</v>
      </c>
      <c r="BA7" s="39">
        <v>1720.7</v>
      </c>
      <c r="BB7" s="39">
        <v>112.6</v>
      </c>
      <c r="BC7" s="39">
        <v>113.57</v>
      </c>
      <c r="BD7" s="39">
        <v>125.88</v>
      </c>
      <c r="BE7" s="39">
        <v>181.53</v>
      </c>
      <c r="BF7" s="39">
        <v>3398.48</v>
      </c>
      <c r="BG7" s="39">
        <v>3306.24</v>
      </c>
      <c r="BH7" s="39">
        <v>3351.21</v>
      </c>
      <c r="BI7" s="39">
        <v>3521.49</v>
      </c>
      <c r="BJ7" s="39">
        <v>3667.87</v>
      </c>
      <c r="BK7" s="39">
        <v>3055.24</v>
      </c>
      <c r="BL7" s="39">
        <v>2574.4699999999998</v>
      </c>
      <c r="BM7" s="39">
        <v>2784</v>
      </c>
      <c r="BN7" s="39">
        <v>3188.44</v>
      </c>
      <c r="BO7" s="39">
        <v>4170.3999999999996</v>
      </c>
      <c r="BP7" s="39">
        <v>2448.19</v>
      </c>
      <c r="BQ7" s="39">
        <v>61.74</v>
      </c>
      <c r="BR7" s="39">
        <v>107.1</v>
      </c>
      <c r="BS7" s="39">
        <v>53.89</v>
      </c>
      <c r="BT7" s="39">
        <v>51.99</v>
      </c>
      <c r="BU7" s="39">
        <v>51.7</v>
      </c>
      <c r="BV7" s="39">
        <v>29.25</v>
      </c>
      <c r="BW7" s="39">
        <v>31.04</v>
      </c>
      <c r="BX7" s="39">
        <v>29.21</v>
      </c>
      <c r="BY7" s="39">
        <v>26.47</v>
      </c>
      <c r="BZ7" s="39">
        <v>32.14</v>
      </c>
      <c r="CA7" s="39">
        <v>33.549999999999997</v>
      </c>
      <c r="CB7" s="39">
        <v>324.51</v>
      </c>
      <c r="CC7" s="39">
        <v>188.09</v>
      </c>
      <c r="CD7" s="39">
        <v>413.89</v>
      </c>
      <c r="CE7" s="39">
        <v>388.32</v>
      </c>
      <c r="CF7" s="39">
        <v>389.95</v>
      </c>
      <c r="CG7" s="39">
        <v>622.30999999999995</v>
      </c>
      <c r="CH7" s="39">
        <v>589.39</v>
      </c>
      <c r="CI7" s="39">
        <v>620.01</v>
      </c>
      <c r="CJ7" s="39">
        <v>688.46</v>
      </c>
      <c r="CK7" s="39">
        <v>562.9</v>
      </c>
      <c r="CL7" s="39">
        <v>556.04</v>
      </c>
      <c r="CM7" s="39">
        <v>50.41</v>
      </c>
      <c r="CN7" s="39">
        <v>48.78</v>
      </c>
      <c r="CO7" s="39">
        <v>49.59</v>
      </c>
      <c r="CP7" s="39">
        <v>47.97</v>
      </c>
      <c r="CQ7" s="39">
        <v>43.9</v>
      </c>
      <c r="CR7" s="39">
        <v>39.119999999999997</v>
      </c>
      <c r="CS7" s="39">
        <v>41.24</v>
      </c>
      <c r="CT7" s="39">
        <v>43.1</v>
      </c>
      <c r="CU7" s="39">
        <v>40.96</v>
      </c>
      <c r="CV7" s="39">
        <v>39.450000000000003</v>
      </c>
      <c r="CW7" s="39">
        <v>37.130000000000003</v>
      </c>
      <c r="CX7" s="39">
        <v>97.77</v>
      </c>
      <c r="CY7" s="39">
        <v>98.09</v>
      </c>
      <c r="CZ7" s="39">
        <v>98.59</v>
      </c>
      <c r="DA7" s="39">
        <v>98.28</v>
      </c>
      <c r="DB7" s="39">
        <v>98.23</v>
      </c>
      <c r="DC7" s="39">
        <v>87.79</v>
      </c>
      <c r="DD7" s="39">
        <v>88.34</v>
      </c>
      <c r="DE7" s="39">
        <v>88.02</v>
      </c>
      <c r="DF7" s="39">
        <v>90.64</v>
      </c>
      <c r="DG7" s="39">
        <v>90.48</v>
      </c>
      <c r="DH7" s="39">
        <v>90.08</v>
      </c>
      <c r="DI7" s="39">
        <v>23.86</v>
      </c>
      <c r="DJ7" s="39">
        <v>26.37</v>
      </c>
      <c r="DK7" s="39">
        <v>30.09</v>
      </c>
      <c r="DL7" s="39">
        <v>32.74</v>
      </c>
      <c r="DM7" s="39">
        <v>35.380000000000003</v>
      </c>
      <c r="DN7" s="39">
        <v>21.93</v>
      </c>
      <c r="DO7" s="39">
        <v>23.22</v>
      </c>
      <c r="DP7" s="39">
        <v>26.37</v>
      </c>
      <c r="DQ7" s="39">
        <v>27.41</v>
      </c>
      <c r="DR7" s="39">
        <v>30.5</v>
      </c>
      <c r="DS7" s="39">
        <v>31.69</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v>
      </c>
      <c r="EL7" s="39">
        <v>0</v>
      </c>
      <c r="EM7" s="39">
        <v>0.51</v>
      </c>
      <c r="EN7" s="39">
        <v>0</v>
      </c>
      <c r="EO7" s="39">
        <v>0.01</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suido-cl28</cp:lastModifiedBy>
  <cp:lastPrinted>2018-02-06T07:03:36Z</cp:lastPrinted>
  <dcterms:created xsi:type="dcterms:W3CDTF">2017-12-25T01:59:44Z</dcterms:created>
  <dcterms:modified xsi:type="dcterms:W3CDTF">2018-02-06T07:03:40Z</dcterms:modified>
  <cp:category/>
</cp:coreProperties>
</file>