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kensetsu\Desktop\平成30年度\公営企業\調査\経営比較分析表（平成29年度決算）の分析等について（照会）\修正\下水道\"/>
    </mc:Choice>
  </mc:AlternateContent>
  <workbookProtection workbookAlgorithmName="SHA-512" workbookHashValue="EwXGYQRsc0ANzVaRFN98lS5NHE/Fb1wWioO0MBiblnLEUSbq1WNyoxoeJMMYrgc9bk0/WNiEReJYKwdZ/wQSdA==" workbookSaltValue="L4gO4PBnaAYMtCyxdff+nQ==" workbookSpinCount="100000" lockStructure="1"/>
  <bookViews>
    <workbookView xWindow="0" yWindow="0" windowWidth="21450" windowHeight="9330"/>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I10" i="4"/>
  <c r="AL8" i="4"/>
  <c r="P8" i="4"/>
  <c r="I8" i="4"/>
  <c r="C10" i="5" l="1"/>
  <c r="D10" i="5"/>
  <c r="E10" i="5"/>
  <c r="B10" i="5"/>
</calcChain>
</file>

<file path=xl/sharedStrings.xml><?xml version="1.0" encoding="utf-8"?>
<sst xmlns="http://schemas.openxmlformats.org/spreadsheetml/2006/main" count="245" uniqueCount="124">
  <si>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</si>
  <si>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</si>
  <si>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</si>
  <si>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</si>
  <si>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</si>
  <si>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</si>
  <si>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</si>
  <si>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</si>
  <si>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</si>
  <si>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</si>
  <si>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</si>
  <si>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</si>
  <si>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</si>
  <si>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</si>
  <si>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</si>
  <si>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</si>
  <si>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</si>
  <si>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</si>
  <si>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</si>
  <si>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</si>
  <si>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</si>
  <si>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</si>
  <si>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</si>
  <si>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</si>
  <si>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</si>
  <si>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</si>
  <si>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</si>
  <si>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</si>
  <si>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</si>
  <si>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</si>
  <si>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</si>
  <si>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</si>
  <si>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</si>
  <si>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</si>
  <si>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</si>
  <si>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</si>
  <si>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</si>
  <si>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</si>
  <si>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</si>
  <si>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</si>
  <si>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</si>
  <si>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</si>
  <si>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</si>
  <si>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</si>
  <si>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</si>
  <si>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</si>
  <si>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</si>
  <si>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</si>
  <si>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</si>
  <si>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</si>
  <si>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</si>
  <si>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</si>
  <si>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</si>
  <si>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</si>
  <si>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</si>
  <si>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</si>
  <si>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</si>
  <si>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</si>
  <si>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</si>
  <si>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</si>
  <si>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</si>
  <si>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</si>
  <si>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</si>
  <si>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</si>
  <si>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</si>
  <si>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</si>
  <si>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</si>
  <si>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</si>
  <si>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</si>
  <si>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</si>
  <si>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</si>
  <si>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</si>
  <si>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</si>
  <si>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</si>
  <si>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</si>
  <si>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</si>
  <si>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</si>
  <si>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</si>
  <si>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</si>
  <si>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</si>
  <si>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</si>
  <si>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</si>
  <si>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</si>
  <si>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</si>
  <si>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</si>
  <si>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</si>
  <si>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</si>
  <si>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</si>
  <si>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</si>
  <si>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</si>
  <si>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</si>
  <si>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</si>
  <si>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</si>
  <si>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</si>
  <si>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</si>
  <si>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</si>
  <si>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</si>
  <si>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</si>
  <si>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</si>
  <si>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</si>
  <si>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</si>
  <si>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</si>
  <si>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</si>
  <si>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</si>
  <si>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</si>
  <si>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</si>
  <si>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</si>
  <si>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</si>
  <si>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五戸町</t>
  </si>
  <si>
    <t>法非適用</t>
  </si>
  <si>
    <t>下水道事業</t>
  </si>
  <si>
    <t>公共下水道</t>
  </si>
  <si>
    <t>Cc2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</si>
  <si>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</si>
  <si>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</si>
  <si>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</si>
  <si>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</si>
  <si>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</si>
  <si>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</si>
  <si>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</si>
  <si>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</si>
  <si>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③類似団体を下回っている。
公共下水道の管渠については、法定耐用年数が経過するまでに期間があるため、計画的な更新の必要な時期は未定である。</t>
    <rPh sb="1" eb="3">
      <t>ルイジ</t>
    </rPh>
    <rPh sb="3" eb="5">
      <t>ダンタイ</t>
    </rPh>
    <rPh sb="6" eb="8">
      <t>シタマワ</t>
    </rPh>
    <rPh sb="14" eb="16">
      <t>コウキョウ</t>
    </rPh>
    <rPh sb="16" eb="19">
      <t>ゲスイドウ</t>
    </rPh>
    <rPh sb="20" eb="22">
      <t>カンキョ</t>
    </rPh>
    <rPh sb="28" eb="30">
      <t>ホウテイ</t>
    </rPh>
    <rPh sb="30" eb="32">
      <t>タイヨウ</t>
    </rPh>
    <rPh sb="32" eb="34">
      <t>ネンスウ</t>
    </rPh>
    <rPh sb="35" eb="37">
      <t>ケイカ</t>
    </rPh>
    <rPh sb="42" eb="44">
      <t>キカン</t>
    </rPh>
    <rPh sb="50" eb="53">
      <t>ケイカクテキ</t>
    </rPh>
    <rPh sb="54" eb="56">
      <t>コウシン</t>
    </rPh>
    <rPh sb="57" eb="59">
      <t>ヒツヨウ</t>
    </rPh>
    <rPh sb="60" eb="62">
      <t>ジキ</t>
    </rPh>
    <rPh sb="63" eb="65">
      <t>ミテイ</t>
    </rPh>
    <phoneticPr fontId="4"/>
  </si>
  <si>
    <t>公共下水道事業は類似団体におおむね近い経営状況にあるといえる。
使用料以外の収入に依存している部分が大きいため、収納率向上、接続率向上、汚水処理コスト削減の経営の改善が必要である。
平成29年度に策定した「五戸町公共下水道事業経営戦略」に即した経営改善に取り組んでいくほか、今後はストックマネジメント手法を踏まえた「下水道長寿命化計画」策定し、より効率的な経営を図っていく。</t>
    <rPh sb="0" eb="2">
      <t>コウキョウ</t>
    </rPh>
    <rPh sb="2" eb="5">
      <t>ゲスイドウ</t>
    </rPh>
    <rPh sb="5" eb="7">
      <t>ジギョウ</t>
    </rPh>
    <rPh sb="8" eb="10">
      <t>ルイジ</t>
    </rPh>
    <rPh sb="10" eb="12">
      <t>ダンタイ</t>
    </rPh>
    <rPh sb="17" eb="18">
      <t>チカ</t>
    </rPh>
    <rPh sb="19" eb="21">
      <t>ケイエイ</t>
    </rPh>
    <rPh sb="21" eb="23">
      <t>ジョウキョウ</t>
    </rPh>
    <rPh sb="32" eb="35">
      <t>シヨウリョウ</t>
    </rPh>
    <rPh sb="35" eb="37">
      <t>イガイ</t>
    </rPh>
    <rPh sb="38" eb="40">
      <t>シュウニュウ</t>
    </rPh>
    <rPh sb="41" eb="43">
      <t>イゾン</t>
    </rPh>
    <rPh sb="47" eb="49">
      <t>ブブン</t>
    </rPh>
    <rPh sb="50" eb="51">
      <t>オオ</t>
    </rPh>
    <rPh sb="62" eb="64">
      <t>セツゾク</t>
    </rPh>
    <rPh sb="64" eb="65">
      <t>リツ</t>
    </rPh>
    <rPh sb="65" eb="67">
      <t>コウジョウ</t>
    </rPh>
    <rPh sb="78" eb="80">
      <t>ケイエイ</t>
    </rPh>
    <rPh sb="81" eb="83">
      <t>カイゼン</t>
    </rPh>
    <rPh sb="84" eb="86">
      <t>ヒツヨウ</t>
    </rPh>
    <rPh sb="91" eb="93">
      <t>ヘイセイ</t>
    </rPh>
    <rPh sb="95" eb="96">
      <t>ネン</t>
    </rPh>
    <rPh sb="96" eb="97">
      <t>ド</t>
    </rPh>
    <rPh sb="103" eb="106">
      <t>ゴノヘマチ</t>
    </rPh>
    <rPh sb="106" eb="108">
      <t>コウキョウ</t>
    </rPh>
    <rPh sb="108" eb="111">
      <t>ゲスイドウ</t>
    </rPh>
    <rPh sb="111" eb="113">
      <t>ジギョウ</t>
    </rPh>
    <rPh sb="113" eb="115">
      <t>ケイエイ</t>
    </rPh>
    <rPh sb="115" eb="117">
      <t>センリャク</t>
    </rPh>
    <rPh sb="119" eb="120">
      <t>ソク</t>
    </rPh>
    <rPh sb="122" eb="124">
      <t>ケイエイ</t>
    </rPh>
    <rPh sb="124" eb="126">
      <t>カイゼン</t>
    </rPh>
    <rPh sb="127" eb="128">
      <t>ト</t>
    </rPh>
    <rPh sb="129" eb="130">
      <t>ク</t>
    </rPh>
    <rPh sb="137" eb="139">
      <t>コンゴ</t>
    </rPh>
    <rPh sb="150" eb="152">
      <t>シュホウ</t>
    </rPh>
    <rPh sb="153" eb="154">
      <t>フ</t>
    </rPh>
    <rPh sb="158" eb="161">
      <t>ゲスイドウ</t>
    </rPh>
    <rPh sb="161" eb="162">
      <t>チョウ</t>
    </rPh>
    <rPh sb="162" eb="165">
      <t>ジュミョウカ</t>
    </rPh>
    <rPh sb="165" eb="167">
      <t>ケイカク</t>
    </rPh>
    <rPh sb="168" eb="170">
      <t>サクテイ</t>
    </rPh>
    <rPh sb="174" eb="177">
      <t>コウリツテキ</t>
    </rPh>
    <rPh sb="178" eb="180">
      <t>ケイエイ</t>
    </rPh>
    <rPh sb="181" eb="182">
      <t>ハカ</t>
    </rPh>
    <phoneticPr fontId="4"/>
  </si>
  <si>
    <t>①継続的に100%を下回る赤字経営のため、料金水準の適正化に努める。
④下水道処理区域の拡大による建設改良等に充てているため、類似団体よりも企業債残高は高い数値で推移している。
⑤継続的に類似団体よりも下回っており、使用料以外の収入に依存している割合が高いといえる。
⑥有収水量1㎥当たりの汚水処理原価は、類似団体の平均値より高い数値で推移しているため、汚水処理コストの削減、接続率向上に努めて、経営改善を図っていく。
⑧水洗化率は65%に近い数値で推移しており、類似団体平均を下回っている。
以上のことから、類似団体におおむね近い経営状況にあるといえる。公共下水道事業は接続率が低く、汚水処理原価が高い傾向にあるので接続率向上、汚水処理コスト削減といった経営の健全化に努める。</t>
    <rPh sb="1" eb="4">
      <t>ケイゾクテキ</t>
    </rPh>
    <rPh sb="10" eb="12">
      <t>シタマワ</t>
    </rPh>
    <rPh sb="13" eb="15">
      <t>アカジ</t>
    </rPh>
    <rPh sb="15" eb="17">
      <t>ケイエイ</t>
    </rPh>
    <rPh sb="21" eb="23">
      <t>リョウキン</t>
    </rPh>
    <rPh sb="23" eb="25">
      <t>スイジュン</t>
    </rPh>
    <rPh sb="26" eb="29">
      <t>テキセイカ</t>
    </rPh>
    <rPh sb="30" eb="31">
      <t>ツト</t>
    </rPh>
    <rPh sb="49" eb="51">
      <t>ケンセツ</t>
    </rPh>
    <rPh sb="51" eb="53">
      <t>カイリョウ</t>
    </rPh>
    <rPh sb="53" eb="54">
      <t>トウ</t>
    </rPh>
    <rPh sb="55" eb="56">
      <t>ア</t>
    </rPh>
    <rPh sb="63" eb="65">
      <t>ルイジ</t>
    </rPh>
    <rPh sb="65" eb="67">
      <t>ダンタイ</t>
    </rPh>
    <rPh sb="70" eb="72">
      <t>キギョウ</t>
    </rPh>
    <rPh sb="72" eb="73">
      <t>サイ</t>
    </rPh>
    <rPh sb="73" eb="74">
      <t>ザン</t>
    </rPh>
    <rPh sb="74" eb="75">
      <t>タカ</t>
    </rPh>
    <rPh sb="76" eb="77">
      <t>タカ</t>
    </rPh>
    <rPh sb="78" eb="80">
      <t>スウチ</t>
    </rPh>
    <rPh sb="81" eb="83">
      <t>スイイ</t>
    </rPh>
    <rPh sb="90" eb="92">
      <t>ケイゾク</t>
    </rPh>
    <rPh sb="92" eb="93">
      <t>テキ</t>
    </rPh>
    <rPh sb="94" eb="96">
      <t>ルイジ</t>
    </rPh>
    <rPh sb="96" eb="98">
      <t>ダンタイ</t>
    </rPh>
    <rPh sb="101" eb="103">
      <t>シタマワ</t>
    </rPh>
    <rPh sb="108" eb="111">
      <t>シヨウリョウ</t>
    </rPh>
    <rPh sb="111" eb="113">
      <t>イガイ</t>
    </rPh>
    <rPh sb="114" eb="116">
      <t>シュウニュウ</t>
    </rPh>
    <rPh sb="117" eb="119">
      <t>イゾン</t>
    </rPh>
    <rPh sb="123" eb="125">
      <t>ワリアイ</t>
    </rPh>
    <rPh sb="126" eb="127">
      <t>タカ</t>
    </rPh>
    <rPh sb="135" eb="137">
      <t>ユウシュウ</t>
    </rPh>
    <rPh sb="137" eb="139">
      <t>スイリョウ</t>
    </rPh>
    <rPh sb="141" eb="142">
      <t>ア</t>
    </rPh>
    <rPh sb="145" eb="147">
      <t>オスイ</t>
    </rPh>
    <rPh sb="147" eb="149">
      <t>ショリ</t>
    </rPh>
    <rPh sb="149" eb="151">
      <t>ゲンカ</t>
    </rPh>
    <rPh sb="153" eb="155">
      <t>ルイジ</t>
    </rPh>
    <rPh sb="155" eb="157">
      <t>ダンタイ</t>
    </rPh>
    <rPh sb="158" eb="161">
      <t>ヘイキンチ</t>
    </rPh>
    <rPh sb="163" eb="164">
      <t>タカ</t>
    </rPh>
    <rPh sb="165" eb="167">
      <t>スウチ</t>
    </rPh>
    <rPh sb="168" eb="170">
      <t>スイイ</t>
    </rPh>
    <rPh sb="177" eb="179">
      <t>オスイ</t>
    </rPh>
    <rPh sb="179" eb="181">
      <t>ショリ</t>
    </rPh>
    <rPh sb="185" eb="187">
      <t>サクゲン</t>
    </rPh>
    <rPh sb="188" eb="190">
      <t>セツゾク</t>
    </rPh>
    <rPh sb="190" eb="191">
      <t>リツ</t>
    </rPh>
    <rPh sb="191" eb="193">
      <t>コウジョウ</t>
    </rPh>
    <rPh sb="194" eb="195">
      <t>ツト</t>
    </rPh>
    <rPh sb="198" eb="200">
      <t>ケイエイ</t>
    </rPh>
    <rPh sb="200" eb="202">
      <t>カイゼン</t>
    </rPh>
    <rPh sb="203" eb="204">
      <t>ハカ</t>
    </rPh>
    <rPh sb="211" eb="214">
      <t>スイセンカ</t>
    </rPh>
    <rPh sb="214" eb="215">
      <t>リツ</t>
    </rPh>
    <rPh sb="220" eb="221">
      <t>チカ</t>
    </rPh>
    <rPh sb="222" eb="224">
      <t>スウチ</t>
    </rPh>
    <rPh sb="225" eb="227">
      <t>スイイ</t>
    </rPh>
    <rPh sb="232" eb="234">
      <t>ルイジ</t>
    </rPh>
    <rPh sb="234" eb="236">
      <t>ダンタイ</t>
    </rPh>
    <rPh sb="236" eb="238">
      <t>ヘイキン</t>
    </rPh>
    <rPh sb="239" eb="241">
      <t>シタマワ</t>
    </rPh>
    <rPh sb="247" eb="249">
      <t>イジョウ</t>
    </rPh>
    <rPh sb="255" eb="257">
      <t>ルイジ</t>
    </rPh>
    <rPh sb="257" eb="258">
      <t>ダン</t>
    </rPh>
    <rPh sb="258" eb="259">
      <t>タイ</t>
    </rPh>
    <rPh sb="264" eb="265">
      <t>チカ</t>
    </rPh>
    <rPh sb="266" eb="268">
      <t>ケイエイ</t>
    </rPh>
    <rPh sb="268" eb="270">
      <t>ジョウキョウ</t>
    </rPh>
    <rPh sb="278" eb="280">
      <t>コウキョウ</t>
    </rPh>
    <rPh sb="280" eb="283">
      <t>ゲスイドウ</t>
    </rPh>
    <rPh sb="283" eb="285">
      <t>ジギョウ</t>
    </rPh>
    <rPh sb="286" eb="288">
      <t>セツゾク</t>
    </rPh>
    <rPh sb="288" eb="289">
      <t>リツ</t>
    </rPh>
    <rPh sb="290" eb="291">
      <t>ヒク</t>
    </rPh>
    <rPh sb="293" eb="295">
      <t>オスイ</t>
    </rPh>
    <rPh sb="295" eb="297">
      <t>ショリ</t>
    </rPh>
    <rPh sb="297" eb="299">
      <t>ゲンカ</t>
    </rPh>
    <rPh sb="300" eb="301">
      <t>タカ</t>
    </rPh>
    <rPh sb="302" eb="304">
      <t>ケイコウ</t>
    </rPh>
    <rPh sb="315" eb="317">
      <t>オスイ</t>
    </rPh>
    <rPh sb="317" eb="319">
      <t>ショリ</t>
    </rPh>
    <rPh sb="322" eb="324">
      <t>サクゲン</t>
    </rPh>
    <rPh sb="328" eb="330">
      <t>ケイエイ</t>
    </rPh>
    <rPh sb="331" eb="334">
      <t>ケンゼンカ</t>
    </rPh>
    <rPh sb="335" eb="336">
      <t>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</si>
</sst>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0352-47E0-822E-EABA7258C60A}"/>
            </c:ext>
          </c:extLst>
        </c:ser>
        <c:dLbls>
          <c:showLegendKey val="0"/>
          <c:showVal val="0"/>
          <c:showCatName val="0"/>
          <c:showSerName val="0"/>
          <c:showPercent val="0"/>
          <c:showBubbleSize val="0"/>
        </c:dLbls>
        <c:gapWidth val="150"/>
        <c:axId val="139462472"/>
        <c:axId val="286085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0.19</c:v>
                </c:pt>
                <c:pt idx="1">
                  <c:v>0.16</c:v>
                </c:pt>
                <c:pt idx="2">
                  <c:v>0.33</c:v>
                </c:pt>
                <c:pt idx="3">
                  <c:v>0.15</c:v>
                </c:pt>
                <c:pt idx="4">
                  <c:v>0.16</c:v>
                </c:pt>
              </c:numCache>
            </c:numRef>
          </c:val>
          <c:smooth val="0"/>
          <c:extLst xmlns:c16r2="http://schemas.microsoft.com/office/drawing/2015/06/chart">
            <c:ext xmlns:c16="http://schemas.microsoft.com/office/drawing/2014/chart" uri="{C3380CC4-5D6E-409C-BE32-E72D297353CC}">
              <c16:uniqueId val="{00000001-0352-47E0-822E-EABA7258C60A}"/>
            </c:ext>
          </c:extLst>
        </c:ser>
        <c:dLbls>
          <c:showLegendKey val="0"/>
          <c:showVal val="0"/>
          <c:showCatName val="0"/>
          <c:showSerName val="0"/>
          <c:showPercent val="0"/>
          <c:showBubbleSize val="0"/>
        </c:dLbls>
        <c:marker val="1"/>
        <c:smooth val="0"/>
        <c:axId val="139462472"/>
        <c:axId val="286085216"/>
      </c:lineChart>
      <c:dateAx>
        <c:axId val="139462472"/>
        <c:scaling>
          <c:orientation val="minMax"/>
        </c:scaling>
        <c:delete val="1"/>
        <c:axPos val="b"/>
        <c:numFmt formatCode="ge" sourceLinked="1"/>
        <c:majorTickMark val="none"/>
        <c:minorTickMark val="none"/>
        <c:tickLblPos val="none"/>
        <c:crossAx val="286085216"/>
        <c:crosses val="autoZero"/>
        <c:auto val="1"/>
        <c:lblOffset val="100"/>
        <c:baseTimeUnit val="years"/>
      </c:dateAx>
      <c:valAx>
        <c:axId val="286085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462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20E-4321-8366-C5B3167D2A65}"/>
            </c:ext>
          </c:extLst>
        </c:ser>
        <c:dLbls>
          <c:showLegendKey val="0"/>
          <c:showVal val="0"/>
          <c:showCatName val="0"/>
          <c:showSerName val="0"/>
          <c:showPercent val="0"/>
          <c:showBubbleSize val="0"/>
        </c:dLbls>
        <c:gapWidth val="150"/>
        <c:axId val="286172120"/>
        <c:axId val="286487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39.92</c:v>
                </c:pt>
                <c:pt idx="1">
                  <c:v>41.63</c:v>
                </c:pt>
                <c:pt idx="2">
                  <c:v>44.89</c:v>
                </c:pt>
                <c:pt idx="3">
                  <c:v>53.51</c:v>
                </c:pt>
                <c:pt idx="4">
                  <c:v>53.5</c:v>
                </c:pt>
              </c:numCache>
            </c:numRef>
          </c:val>
          <c:smooth val="0"/>
          <c:extLst xmlns:c16r2="http://schemas.microsoft.com/office/drawing/2015/06/chart">
            <c:ext xmlns:c16="http://schemas.microsoft.com/office/drawing/2014/chart" uri="{C3380CC4-5D6E-409C-BE32-E72D297353CC}">
              <c16:uniqueId val="{00000001-920E-4321-8366-C5B3167D2A65}"/>
            </c:ext>
          </c:extLst>
        </c:ser>
        <c:dLbls>
          <c:showLegendKey val="0"/>
          <c:showVal val="0"/>
          <c:showCatName val="0"/>
          <c:showSerName val="0"/>
          <c:showPercent val="0"/>
          <c:showBubbleSize val="0"/>
        </c:dLbls>
        <c:marker val="1"/>
        <c:smooth val="0"/>
        <c:axId val="286172120"/>
        <c:axId val="286487472"/>
      </c:lineChart>
      <c:dateAx>
        <c:axId val="286172120"/>
        <c:scaling>
          <c:orientation val="minMax"/>
        </c:scaling>
        <c:delete val="1"/>
        <c:axPos val="b"/>
        <c:numFmt formatCode="ge" sourceLinked="1"/>
        <c:majorTickMark val="none"/>
        <c:minorTickMark val="none"/>
        <c:tickLblPos val="none"/>
        <c:crossAx val="286487472"/>
        <c:crosses val="autoZero"/>
        <c:auto val="1"/>
        <c:lblOffset val="100"/>
        <c:baseTimeUnit val="years"/>
      </c:dateAx>
      <c:valAx>
        <c:axId val="286487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6172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68.97</c:v>
                </c:pt>
                <c:pt idx="1">
                  <c:v>63.82</c:v>
                </c:pt>
                <c:pt idx="2">
                  <c:v>66.62</c:v>
                </c:pt>
                <c:pt idx="3">
                  <c:v>68.08</c:v>
                </c:pt>
                <c:pt idx="4">
                  <c:v>65.64</c:v>
                </c:pt>
              </c:numCache>
            </c:numRef>
          </c:val>
          <c:extLst xmlns:c16r2="http://schemas.microsoft.com/office/drawing/2015/06/chart">
            <c:ext xmlns:c16="http://schemas.microsoft.com/office/drawing/2014/chart" uri="{C3380CC4-5D6E-409C-BE32-E72D297353CC}">
              <c16:uniqueId val="{00000000-3E48-4D15-AFC4-55F4203282FE}"/>
            </c:ext>
          </c:extLst>
        </c:ser>
        <c:dLbls>
          <c:showLegendKey val="0"/>
          <c:showVal val="0"/>
          <c:showCatName val="0"/>
          <c:showSerName val="0"/>
          <c:showPercent val="0"/>
          <c:showBubbleSize val="0"/>
        </c:dLbls>
        <c:gapWidth val="150"/>
        <c:axId val="286488648"/>
        <c:axId val="286911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65.86</c:v>
                </c:pt>
                <c:pt idx="1">
                  <c:v>66.33</c:v>
                </c:pt>
                <c:pt idx="2">
                  <c:v>64.89</c:v>
                </c:pt>
                <c:pt idx="3">
                  <c:v>83.91</c:v>
                </c:pt>
                <c:pt idx="4">
                  <c:v>83.51</c:v>
                </c:pt>
              </c:numCache>
            </c:numRef>
          </c:val>
          <c:smooth val="0"/>
          <c:extLst xmlns:c16r2="http://schemas.microsoft.com/office/drawing/2015/06/chart">
            <c:ext xmlns:c16="http://schemas.microsoft.com/office/drawing/2014/chart" uri="{C3380CC4-5D6E-409C-BE32-E72D297353CC}">
              <c16:uniqueId val="{00000001-3E48-4D15-AFC4-55F4203282FE}"/>
            </c:ext>
          </c:extLst>
        </c:ser>
        <c:dLbls>
          <c:showLegendKey val="0"/>
          <c:showVal val="0"/>
          <c:showCatName val="0"/>
          <c:showSerName val="0"/>
          <c:showPercent val="0"/>
          <c:showBubbleSize val="0"/>
        </c:dLbls>
        <c:marker val="1"/>
        <c:smooth val="0"/>
        <c:axId val="286488648"/>
        <c:axId val="286911984"/>
      </c:lineChart>
      <c:dateAx>
        <c:axId val="286488648"/>
        <c:scaling>
          <c:orientation val="minMax"/>
        </c:scaling>
        <c:delete val="1"/>
        <c:axPos val="b"/>
        <c:numFmt formatCode="ge" sourceLinked="1"/>
        <c:majorTickMark val="none"/>
        <c:minorTickMark val="none"/>
        <c:tickLblPos val="none"/>
        <c:crossAx val="286911984"/>
        <c:crosses val="autoZero"/>
        <c:auto val="1"/>
        <c:lblOffset val="100"/>
        <c:baseTimeUnit val="years"/>
      </c:dateAx>
      <c:valAx>
        <c:axId val="286911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6488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39.51</c:v>
                </c:pt>
                <c:pt idx="1">
                  <c:v>38.99</c:v>
                </c:pt>
                <c:pt idx="2">
                  <c:v>40.33</c:v>
                </c:pt>
                <c:pt idx="3">
                  <c:v>41.08</c:v>
                </c:pt>
                <c:pt idx="4">
                  <c:v>37.119999999999997</c:v>
                </c:pt>
              </c:numCache>
            </c:numRef>
          </c:val>
          <c:extLst xmlns:c16r2="http://schemas.microsoft.com/office/drawing/2015/06/chart">
            <c:ext xmlns:c16="http://schemas.microsoft.com/office/drawing/2014/chart" uri="{C3380CC4-5D6E-409C-BE32-E72D297353CC}">
              <c16:uniqueId val="{00000000-121D-4CC0-BB34-44F503B0740E}"/>
            </c:ext>
          </c:extLst>
        </c:ser>
        <c:dLbls>
          <c:showLegendKey val="0"/>
          <c:showVal val="0"/>
          <c:showCatName val="0"/>
          <c:showSerName val="0"/>
          <c:showPercent val="0"/>
          <c:showBubbleSize val="0"/>
        </c:dLbls>
        <c:gapWidth val="150"/>
        <c:axId val="286086392"/>
        <c:axId val="286086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21D-4CC0-BB34-44F503B0740E}"/>
            </c:ext>
          </c:extLst>
        </c:ser>
        <c:dLbls>
          <c:showLegendKey val="0"/>
          <c:showVal val="0"/>
          <c:showCatName val="0"/>
          <c:showSerName val="0"/>
          <c:showPercent val="0"/>
          <c:showBubbleSize val="0"/>
        </c:dLbls>
        <c:marker val="1"/>
        <c:smooth val="0"/>
        <c:axId val="286086392"/>
        <c:axId val="286086784"/>
      </c:lineChart>
      <c:dateAx>
        <c:axId val="286086392"/>
        <c:scaling>
          <c:orientation val="minMax"/>
        </c:scaling>
        <c:delete val="1"/>
        <c:axPos val="b"/>
        <c:numFmt formatCode="ge" sourceLinked="1"/>
        <c:majorTickMark val="none"/>
        <c:minorTickMark val="none"/>
        <c:tickLblPos val="none"/>
        <c:crossAx val="286086784"/>
        <c:crosses val="autoZero"/>
        <c:auto val="1"/>
        <c:lblOffset val="100"/>
        <c:baseTimeUnit val="years"/>
      </c:dateAx>
      <c:valAx>
        <c:axId val="286086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6086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A17-426E-B199-5EA68CBE7EFD}"/>
            </c:ext>
          </c:extLst>
        </c:ser>
        <c:dLbls>
          <c:showLegendKey val="0"/>
          <c:showVal val="0"/>
          <c:showCatName val="0"/>
          <c:showSerName val="0"/>
          <c:showPercent val="0"/>
          <c:showBubbleSize val="0"/>
        </c:dLbls>
        <c:gapWidth val="150"/>
        <c:axId val="286087960"/>
        <c:axId val="286088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A17-426E-B199-5EA68CBE7EFD}"/>
            </c:ext>
          </c:extLst>
        </c:ser>
        <c:dLbls>
          <c:showLegendKey val="0"/>
          <c:showVal val="0"/>
          <c:showCatName val="0"/>
          <c:showSerName val="0"/>
          <c:showPercent val="0"/>
          <c:showBubbleSize val="0"/>
        </c:dLbls>
        <c:marker val="1"/>
        <c:smooth val="0"/>
        <c:axId val="286087960"/>
        <c:axId val="286088352"/>
      </c:lineChart>
      <c:dateAx>
        <c:axId val="286087960"/>
        <c:scaling>
          <c:orientation val="minMax"/>
        </c:scaling>
        <c:delete val="1"/>
        <c:axPos val="b"/>
        <c:numFmt formatCode="ge" sourceLinked="1"/>
        <c:majorTickMark val="none"/>
        <c:minorTickMark val="none"/>
        <c:tickLblPos val="none"/>
        <c:crossAx val="286088352"/>
        <c:crosses val="autoZero"/>
        <c:auto val="1"/>
        <c:lblOffset val="100"/>
        <c:baseTimeUnit val="years"/>
      </c:dateAx>
      <c:valAx>
        <c:axId val="286088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6087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B43-4F1F-9D37-1748781B5D46}"/>
            </c:ext>
          </c:extLst>
        </c:ser>
        <c:dLbls>
          <c:showLegendKey val="0"/>
          <c:showVal val="0"/>
          <c:showCatName val="0"/>
          <c:showSerName val="0"/>
          <c:showPercent val="0"/>
          <c:showBubbleSize val="0"/>
        </c:dLbls>
        <c:gapWidth val="150"/>
        <c:axId val="286168984"/>
        <c:axId val="286169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B43-4F1F-9D37-1748781B5D46}"/>
            </c:ext>
          </c:extLst>
        </c:ser>
        <c:dLbls>
          <c:showLegendKey val="0"/>
          <c:showVal val="0"/>
          <c:showCatName val="0"/>
          <c:showSerName val="0"/>
          <c:showPercent val="0"/>
          <c:showBubbleSize val="0"/>
        </c:dLbls>
        <c:marker val="1"/>
        <c:smooth val="0"/>
        <c:axId val="286168984"/>
        <c:axId val="286169376"/>
      </c:lineChart>
      <c:dateAx>
        <c:axId val="286168984"/>
        <c:scaling>
          <c:orientation val="minMax"/>
        </c:scaling>
        <c:delete val="1"/>
        <c:axPos val="b"/>
        <c:numFmt formatCode="ge" sourceLinked="1"/>
        <c:majorTickMark val="none"/>
        <c:minorTickMark val="none"/>
        <c:tickLblPos val="none"/>
        <c:crossAx val="286169376"/>
        <c:crosses val="autoZero"/>
        <c:auto val="1"/>
        <c:lblOffset val="100"/>
        <c:baseTimeUnit val="years"/>
      </c:dateAx>
      <c:valAx>
        <c:axId val="286169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6168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9DE-4400-A859-4E0CDB040AA1}"/>
            </c:ext>
          </c:extLst>
        </c:ser>
        <c:dLbls>
          <c:showLegendKey val="0"/>
          <c:showVal val="0"/>
          <c:showCatName val="0"/>
          <c:showSerName val="0"/>
          <c:showPercent val="0"/>
          <c:showBubbleSize val="0"/>
        </c:dLbls>
        <c:gapWidth val="150"/>
        <c:axId val="286170552"/>
        <c:axId val="286170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9DE-4400-A859-4E0CDB040AA1}"/>
            </c:ext>
          </c:extLst>
        </c:ser>
        <c:dLbls>
          <c:showLegendKey val="0"/>
          <c:showVal val="0"/>
          <c:showCatName val="0"/>
          <c:showSerName val="0"/>
          <c:showPercent val="0"/>
          <c:showBubbleSize val="0"/>
        </c:dLbls>
        <c:marker val="1"/>
        <c:smooth val="0"/>
        <c:axId val="286170552"/>
        <c:axId val="286170944"/>
      </c:lineChart>
      <c:dateAx>
        <c:axId val="286170552"/>
        <c:scaling>
          <c:orientation val="minMax"/>
        </c:scaling>
        <c:delete val="1"/>
        <c:axPos val="b"/>
        <c:numFmt formatCode="ge" sourceLinked="1"/>
        <c:majorTickMark val="none"/>
        <c:minorTickMark val="none"/>
        <c:tickLblPos val="none"/>
        <c:crossAx val="286170944"/>
        <c:crosses val="autoZero"/>
        <c:auto val="1"/>
        <c:lblOffset val="100"/>
        <c:baseTimeUnit val="years"/>
      </c:dateAx>
      <c:valAx>
        <c:axId val="286170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6170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030-4105-9249-53CACEDAAA83}"/>
            </c:ext>
          </c:extLst>
        </c:ser>
        <c:dLbls>
          <c:showLegendKey val="0"/>
          <c:showVal val="0"/>
          <c:showCatName val="0"/>
          <c:showSerName val="0"/>
          <c:showPercent val="0"/>
          <c:showBubbleSize val="0"/>
        </c:dLbls>
        <c:gapWidth val="150"/>
        <c:axId val="286450376"/>
        <c:axId val="286450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030-4105-9249-53CACEDAAA83}"/>
            </c:ext>
          </c:extLst>
        </c:ser>
        <c:dLbls>
          <c:showLegendKey val="0"/>
          <c:showVal val="0"/>
          <c:showCatName val="0"/>
          <c:showSerName val="0"/>
          <c:showPercent val="0"/>
          <c:showBubbleSize val="0"/>
        </c:dLbls>
        <c:marker val="1"/>
        <c:smooth val="0"/>
        <c:axId val="286450376"/>
        <c:axId val="286450768"/>
      </c:lineChart>
      <c:dateAx>
        <c:axId val="286450376"/>
        <c:scaling>
          <c:orientation val="minMax"/>
        </c:scaling>
        <c:delete val="1"/>
        <c:axPos val="b"/>
        <c:numFmt formatCode="ge" sourceLinked="1"/>
        <c:majorTickMark val="none"/>
        <c:minorTickMark val="none"/>
        <c:tickLblPos val="none"/>
        <c:crossAx val="286450768"/>
        <c:crosses val="autoZero"/>
        <c:auto val="1"/>
        <c:lblOffset val="100"/>
        <c:baseTimeUnit val="years"/>
      </c:dateAx>
      <c:valAx>
        <c:axId val="286450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6450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4388.16</c:v>
                </c:pt>
                <c:pt idx="1">
                  <c:v>4115.88</c:v>
                </c:pt>
                <c:pt idx="2">
                  <c:v>3618.82</c:v>
                </c:pt>
                <c:pt idx="3">
                  <c:v>3427.96</c:v>
                </c:pt>
                <c:pt idx="4">
                  <c:v>3615.19</c:v>
                </c:pt>
              </c:numCache>
            </c:numRef>
          </c:val>
          <c:extLst xmlns:c16r2="http://schemas.microsoft.com/office/drawing/2015/06/chart">
            <c:ext xmlns:c16="http://schemas.microsoft.com/office/drawing/2014/chart" uri="{C3380CC4-5D6E-409C-BE32-E72D297353CC}">
              <c16:uniqueId val="{00000000-7957-471F-A05C-61ECAE5B3A72}"/>
            </c:ext>
          </c:extLst>
        </c:ser>
        <c:dLbls>
          <c:showLegendKey val="0"/>
          <c:showVal val="0"/>
          <c:showCatName val="0"/>
          <c:showSerName val="0"/>
          <c:showPercent val="0"/>
          <c:showBubbleSize val="0"/>
        </c:dLbls>
        <c:gapWidth val="150"/>
        <c:axId val="286451944"/>
        <c:axId val="286452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1506.51</c:v>
                </c:pt>
                <c:pt idx="1">
                  <c:v>1315.67</c:v>
                </c:pt>
                <c:pt idx="2">
                  <c:v>1240.1600000000001</c:v>
                </c:pt>
                <c:pt idx="3">
                  <c:v>1111.31</c:v>
                </c:pt>
                <c:pt idx="4">
                  <c:v>966.33</c:v>
                </c:pt>
              </c:numCache>
            </c:numRef>
          </c:val>
          <c:smooth val="0"/>
          <c:extLst xmlns:c16r2="http://schemas.microsoft.com/office/drawing/2015/06/chart">
            <c:ext xmlns:c16="http://schemas.microsoft.com/office/drawing/2014/chart" uri="{C3380CC4-5D6E-409C-BE32-E72D297353CC}">
              <c16:uniqueId val="{00000001-7957-471F-A05C-61ECAE5B3A72}"/>
            </c:ext>
          </c:extLst>
        </c:ser>
        <c:dLbls>
          <c:showLegendKey val="0"/>
          <c:showVal val="0"/>
          <c:showCatName val="0"/>
          <c:showSerName val="0"/>
          <c:showPercent val="0"/>
          <c:showBubbleSize val="0"/>
        </c:dLbls>
        <c:marker val="1"/>
        <c:smooth val="0"/>
        <c:axId val="286451944"/>
        <c:axId val="286452336"/>
      </c:lineChart>
      <c:dateAx>
        <c:axId val="286451944"/>
        <c:scaling>
          <c:orientation val="minMax"/>
        </c:scaling>
        <c:delete val="1"/>
        <c:axPos val="b"/>
        <c:numFmt formatCode="ge" sourceLinked="1"/>
        <c:majorTickMark val="none"/>
        <c:minorTickMark val="none"/>
        <c:tickLblPos val="none"/>
        <c:crossAx val="286452336"/>
        <c:crosses val="autoZero"/>
        <c:auto val="1"/>
        <c:lblOffset val="100"/>
        <c:baseTimeUnit val="years"/>
      </c:dateAx>
      <c:valAx>
        <c:axId val="286452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6451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23.3</c:v>
                </c:pt>
                <c:pt idx="1">
                  <c:v>22.48</c:v>
                </c:pt>
                <c:pt idx="2">
                  <c:v>25.02</c:v>
                </c:pt>
                <c:pt idx="3">
                  <c:v>25.88</c:v>
                </c:pt>
                <c:pt idx="4">
                  <c:v>24.39</c:v>
                </c:pt>
              </c:numCache>
            </c:numRef>
          </c:val>
          <c:extLst xmlns:c16r2="http://schemas.microsoft.com/office/drawing/2015/06/chart">
            <c:ext xmlns:c16="http://schemas.microsoft.com/office/drawing/2014/chart" uri="{C3380CC4-5D6E-409C-BE32-E72D297353CC}">
              <c16:uniqueId val="{00000000-145D-40F0-9338-07EE75AD8305}"/>
            </c:ext>
          </c:extLst>
        </c:ser>
        <c:dLbls>
          <c:showLegendKey val="0"/>
          <c:showVal val="0"/>
          <c:showCatName val="0"/>
          <c:showSerName val="0"/>
          <c:showPercent val="0"/>
          <c:showBubbleSize val="0"/>
        </c:dLbls>
        <c:gapWidth val="150"/>
        <c:axId val="286453512"/>
        <c:axId val="286453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57.33</c:v>
                </c:pt>
                <c:pt idx="1">
                  <c:v>60.78</c:v>
                </c:pt>
                <c:pt idx="2">
                  <c:v>60.17</c:v>
                </c:pt>
                <c:pt idx="3">
                  <c:v>75.540000000000006</c:v>
                </c:pt>
                <c:pt idx="4">
                  <c:v>81.739999999999995</c:v>
                </c:pt>
              </c:numCache>
            </c:numRef>
          </c:val>
          <c:smooth val="0"/>
          <c:extLst xmlns:c16r2="http://schemas.microsoft.com/office/drawing/2015/06/chart">
            <c:ext xmlns:c16="http://schemas.microsoft.com/office/drawing/2014/chart" uri="{C3380CC4-5D6E-409C-BE32-E72D297353CC}">
              <c16:uniqueId val="{00000001-145D-40F0-9338-07EE75AD8305}"/>
            </c:ext>
          </c:extLst>
        </c:ser>
        <c:dLbls>
          <c:showLegendKey val="0"/>
          <c:showVal val="0"/>
          <c:showCatName val="0"/>
          <c:showSerName val="0"/>
          <c:showPercent val="0"/>
          <c:showBubbleSize val="0"/>
        </c:dLbls>
        <c:marker val="1"/>
        <c:smooth val="0"/>
        <c:axId val="286453512"/>
        <c:axId val="286453904"/>
      </c:lineChart>
      <c:dateAx>
        <c:axId val="286453512"/>
        <c:scaling>
          <c:orientation val="minMax"/>
        </c:scaling>
        <c:delete val="1"/>
        <c:axPos val="b"/>
        <c:numFmt formatCode="ge" sourceLinked="1"/>
        <c:majorTickMark val="none"/>
        <c:minorTickMark val="none"/>
        <c:tickLblPos val="none"/>
        <c:crossAx val="286453904"/>
        <c:crosses val="autoZero"/>
        <c:auto val="1"/>
        <c:lblOffset val="100"/>
        <c:baseTimeUnit val="years"/>
      </c:dateAx>
      <c:valAx>
        <c:axId val="286453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6453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620.51</c:v>
                </c:pt>
                <c:pt idx="1">
                  <c:v>660.49</c:v>
                </c:pt>
                <c:pt idx="2">
                  <c:v>596.9</c:v>
                </c:pt>
                <c:pt idx="3">
                  <c:v>573.29</c:v>
                </c:pt>
                <c:pt idx="4">
                  <c:v>610.80999999999995</c:v>
                </c:pt>
              </c:numCache>
            </c:numRef>
          </c:val>
          <c:extLst xmlns:c16r2="http://schemas.microsoft.com/office/drawing/2015/06/chart">
            <c:ext xmlns:c16="http://schemas.microsoft.com/office/drawing/2014/chart" uri="{C3380CC4-5D6E-409C-BE32-E72D297353CC}">
              <c16:uniqueId val="{00000000-C7B7-4102-94BE-37235E2DC3F3}"/>
            </c:ext>
          </c:extLst>
        </c:ser>
        <c:dLbls>
          <c:showLegendKey val="0"/>
          <c:showVal val="0"/>
          <c:showCatName val="0"/>
          <c:showSerName val="0"/>
          <c:showPercent val="0"/>
          <c:showBubbleSize val="0"/>
        </c:dLbls>
        <c:gapWidth val="150"/>
        <c:axId val="286485904"/>
        <c:axId val="286486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284.52999999999997</c:v>
                </c:pt>
                <c:pt idx="1">
                  <c:v>276.26</c:v>
                </c:pt>
                <c:pt idx="2">
                  <c:v>281.52999999999997</c:v>
                </c:pt>
                <c:pt idx="3">
                  <c:v>207.96</c:v>
                </c:pt>
                <c:pt idx="4">
                  <c:v>194.31</c:v>
                </c:pt>
              </c:numCache>
            </c:numRef>
          </c:val>
          <c:smooth val="0"/>
          <c:extLst xmlns:c16r2="http://schemas.microsoft.com/office/drawing/2015/06/chart">
            <c:ext xmlns:c16="http://schemas.microsoft.com/office/drawing/2014/chart" uri="{C3380CC4-5D6E-409C-BE32-E72D297353CC}">
              <c16:uniqueId val="{00000001-C7B7-4102-94BE-37235E2DC3F3}"/>
            </c:ext>
          </c:extLst>
        </c:ser>
        <c:dLbls>
          <c:showLegendKey val="0"/>
          <c:showVal val="0"/>
          <c:showCatName val="0"/>
          <c:showSerName val="0"/>
          <c:showPercent val="0"/>
          <c:showBubbleSize val="0"/>
        </c:dLbls>
        <c:marker val="1"/>
        <c:smooth val="0"/>
        <c:axId val="286485904"/>
        <c:axId val="286486296"/>
      </c:lineChart>
      <c:dateAx>
        <c:axId val="286485904"/>
        <c:scaling>
          <c:orientation val="minMax"/>
        </c:scaling>
        <c:delete val="1"/>
        <c:axPos val="b"/>
        <c:numFmt formatCode="ge" sourceLinked="1"/>
        <c:majorTickMark val="none"/>
        <c:minorTickMark val="none"/>
        <c:tickLblPos val="none"/>
        <c:crossAx val="286486296"/>
        <c:crosses val="autoZero"/>
        <c:auto val="1"/>
        <c:lblOffset val="100"/>
        <c:baseTimeUnit val="years"/>
      </c:dateAx>
      <c:valAx>
        <c:axId val="286486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6485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D13"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青森県　五戸町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Cc2</v>
      </c>
      <c r="X8" s="71"/>
      <c r="Y8" s="71"/>
      <c r="Z8" s="71"/>
      <c r="AA8" s="71"/>
      <c r="AB8" s="71"/>
      <c r="AC8" s="71"/>
      <c r="AD8" s="72" t="str">
        <f>データ!$M$6</f>
        <v>非設置</v>
      </c>
      <c r="AE8" s="72"/>
      <c r="AF8" s="72"/>
      <c r="AG8" s="72"/>
      <c r="AH8" s="72"/>
      <c r="AI8" s="72"/>
      <c r="AJ8" s="72"/>
      <c r="AK8" s="3"/>
      <c r="AL8" s="66">
        <f>データ!S6</f>
        <v>17627</v>
      </c>
      <c r="AM8" s="66"/>
      <c r="AN8" s="66"/>
      <c r="AO8" s="66"/>
      <c r="AP8" s="66"/>
      <c r="AQ8" s="66"/>
      <c r="AR8" s="66"/>
      <c r="AS8" s="66"/>
      <c r="AT8" s="65">
        <f>データ!T6</f>
        <v>177.67</v>
      </c>
      <c r="AU8" s="65"/>
      <c r="AV8" s="65"/>
      <c r="AW8" s="65"/>
      <c r="AX8" s="65"/>
      <c r="AY8" s="65"/>
      <c r="AZ8" s="65"/>
      <c r="BA8" s="65"/>
      <c r="BB8" s="65">
        <f>データ!U6</f>
        <v>99.21</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35.49</v>
      </c>
      <c r="Q10" s="65"/>
      <c r="R10" s="65"/>
      <c r="S10" s="65"/>
      <c r="T10" s="65"/>
      <c r="U10" s="65"/>
      <c r="V10" s="65"/>
      <c r="W10" s="65">
        <f>データ!Q6</f>
        <v>91.15</v>
      </c>
      <c r="X10" s="65"/>
      <c r="Y10" s="65"/>
      <c r="Z10" s="65"/>
      <c r="AA10" s="65"/>
      <c r="AB10" s="65"/>
      <c r="AC10" s="65"/>
      <c r="AD10" s="66">
        <f>データ!R6</f>
        <v>2592</v>
      </c>
      <c r="AE10" s="66"/>
      <c r="AF10" s="66"/>
      <c r="AG10" s="66"/>
      <c r="AH10" s="66"/>
      <c r="AI10" s="66"/>
      <c r="AJ10" s="66"/>
      <c r="AK10" s="2"/>
      <c r="AL10" s="66">
        <f>データ!V6</f>
        <v>6088</v>
      </c>
      <c r="AM10" s="66"/>
      <c r="AN10" s="66"/>
      <c r="AO10" s="66"/>
      <c r="AP10" s="66"/>
      <c r="AQ10" s="66"/>
      <c r="AR10" s="66"/>
      <c r="AS10" s="66"/>
      <c r="AT10" s="65">
        <f>データ!W6</f>
        <v>2.2999999999999998</v>
      </c>
      <c r="AU10" s="65"/>
      <c r="AV10" s="65"/>
      <c r="AW10" s="65"/>
      <c r="AX10" s="65"/>
      <c r="AY10" s="65"/>
      <c r="AZ10" s="65"/>
      <c r="BA10" s="65"/>
      <c r="BB10" s="65">
        <f>データ!X6</f>
        <v>2646.96</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123</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121</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122</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【707.33】</v>
      </c>
      <c r="I86" s="25" t="str">
        <f>データ!CA6</f>
        <v>【101.26】</v>
      </c>
      <c r="J86" s="25" t="str">
        <f>データ!CL6</f>
        <v>【136.39】</v>
      </c>
      <c r="K86" s="25" t="str">
        <f>データ!CW6</f>
        <v>【60.13】</v>
      </c>
      <c r="L86" s="25" t="str">
        <f>データ!DH6</f>
        <v>【95.06】</v>
      </c>
      <c r="M86" s="25" t="s">
        <v>55</v>
      </c>
      <c r="N86" s="25" t="s">
        <v>55</v>
      </c>
      <c r="O86" s="25" t="str">
        <f>データ!EO6</f>
        <v>【0.23】</v>
      </c>
    </row>
  </sheetData>
  <sheetProtection algorithmName="SHA-512" hashValue="sFsbTXAiZRYbwQ3ewMEMmwRIffTtLVUZAJnv/LjGow44ppttP/U2scs5E26zl2kXQjYRTeyyyhagboRZoYagxg==" saltValue="YsYpye5WHKE4ufVN5hjgKA=="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56</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57</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58</v>
      </c>
      <c r="B3" s="28" t="s">
        <v>59</v>
      </c>
      <c r="C3" s="28" t="s">
        <v>60</v>
      </c>
      <c r="D3" s="28" t="s">
        <v>61</v>
      </c>
      <c r="E3" s="28" t="s">
        <v>62</v>
      </c>
      <c r="F3" s="28" t="s">
        <v>63</v>
      </c>
      <c r="G3" s="28" t="s">
        <v>64</v>
      </c>
      <c r="H3" s="76" t="s">
        <v>65</v>
      </c>
      <c r="I3" s="77"/>
      <c r="J3" s="77"/>
      <c r="K3" s="77"/>
      <c r="L3" s="77"/>
      <c r="M3" s="77"/>
      <c r="N3" s="77"/>
      <c r="O3" s="77"/>
      <c r="P3" s="77"/>
      <c r="Q3" s="77"/>
      <c r="R3" s="77"/>
      <c r="S3" s="77"/>
      <c r="T3" s="77"/>
      <c r="U3" s="77"/>
      <c r="V3" s="77"/>
      <c r="W3" s="77"/>
      <c r="X3" s="78"/>
      <c r="Y3" s="82" t="s">
        <v>66</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36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67</v>
      </c>
      <c r="B4" s="29"/>
      <c r="C4" s="29"/>
      <c r="D4" s="29"/>
      <c r="E4" s="29"/>
      <c r="F4" s="29"/>
      <c r="G4" s="29"/>
      <c r="H4" s="79"/>
      <c r="I4" s="80"/>
      <c r="J4" s="80"/>
      <c r="K4" s="80"/>
      <c r="L4" s="80"/>
      <c r="M4" s="80"/>
      <c r="N4" s="80"/>
      <c r="O4" s="80"/>
      <c r="P4" s="80"/>
      <c r="Q4" s="80"/>
      <c r="R4" s="80"/>
      <c r="S4" s="80"/>
      <c r="T4" s="80"/>
      <c r="U4" s="80"/>
      <c r="V4" s="80"/>
      <c r="W4" s="80"/>
      <c r="X4" s="81"/>
      <c r="Y4" s="75" t="s">
        <v>68</v>
      </c>
      <c r="Z4" s="75"/>
      <c r="AA4" s="75"/>
      <c r="AB4" s="75"/>
      <c r="AC4" s="75"/>
      <c r="AD4" s="75"/>
      <c r="AE4" s="75"/>
      <c r="AF4" s="75"/>
      <c r="AG4" s="75"/>
      <c r="AH4" s="75"/>
      <c r="AI4" s="75"/>
      <c r="AJ4" s="75" t="s">
        <v>69</v>
      </c>
      <c r="AK4" s="75"/>
      <c r="AL4" s="75"/>
      <c r="AM4" s="75"/>
      <c r="AN4" s="75"/>
      <c r="AO4" s="75"/>
      <c r="AP4" s="75"/>
      <c r="AQ4" s="75"/>
      <c r="AR4" s="75"/>
      <c r="AS4" s="75"/>
      <c r="AT4" s="75"/>
      <c r="AU4" s="75" t="s">
        <v>70</v>
      </c>
      <c r="AV4" s="75"/>
      <c r="AW4" s="75"/>
      <c r="AX4" s="75"/>
      <c r="AY4" s="75"/>
      <c r="AZ4" s="75"/>
      <c r="BA4" s="75"/>
      <c r="BB4" s="75"/>
      <c r="BC4" s="75"/>
      <c r="BD4" s="75"/>
      <c r="BE4" s="75"/>
      <c r="BF4" s="75" t="s">
        <v>71</v>
      </c>
      <c r="BG4" s="75"/>
      <c r="BH4" s="75"/>
      <c r="BI4" s="75"/>
      <c r="BJ4" s="75"/>
      <c r="BK4" s="75"/>
      <c r="BL4" s="75"/>
      <c r="BM4" s="75"/>
      <c r="BN4" s="75"/>
      <c r="BO4" s="75"/>
      <c r="BP4" s="75"/>
      <c r="BQ4" s="75" t="s">
        <v>72</v>
      </c>
      <c r="BR4" s="75"/>
      <c r="BS4" s="75"/>
      <c r="BT4" s="75"/>
      <c r="BU4" s="75"/>
      <c r="BV4" s="75"/>
      <c r="BW4" s="75"/>
      <c r="BX4" s="75"/>
      <c r="BY4" s="75"/>
      <c r="BZ4" s="75"/>
      <c r="CA4" s="75"/>
      <c r="CB4" s="75" t="s">
        <v>73</v>
      </c>
      <c r="CC4" s="75"/>
      <c r="CD4" s="75"/>
      <c r="CE4" s="75"/>
      <c r="CF4" s="75"/>
      <c r="CG4" s="75"/>
      <c r="CH4" s="75"/>
      <c r="CI4" s="75"/>
      <c r="CJ4" s="75"/>
      <c r="CK4" s="75"/>
      <c r="CL4" s="75"/>
      <c r="CM4" s="75" t="s">
        <v>74</v>
      </c>
      <c r="CN4" s="75"/>
      <c r="CO4" s="75"/>
      <c r="CP4" s="75"/>
      <c r="CQ4" s="75"/>
      <c r="CR4" s="75"/>
      <c r="CS4" s="75"/>
      <c r="CT4" s="75"/>
      <c r="CU4" s="75"/>
      <c r="CV4" s="75"/>
      <c r="CW4" s="75"/>
      <c r="CX4" s="75" t="s">
        <v>75</v>
      </c>
      <c r="CY4" s="75"/>
      <c r="CZ4" s="75"/>
      <c r="DA4" s="75"/>
      <c r="DB4" s="75"/>
      <c r="DC4" s="75"/>
      <c r="DD4" s="75"/>
      <c r="DE4" s="75"/>
      <c r="DF4" s="75"/>
      <c r="DG4" s="75"/>
      <c r="DH4" s="75"/>
      <c r="DI4" s="75" t="s">
        <v>76</v>
      </c>
      <c r="DJ4" s="75"/>
      <c r="DK4" s="75"/>
      <c r="DL4" s="75"/>
      <c r="DM4" s="75"/>
      <c r="DN4" s="75"/>
      <c r="DO4" s="75"/>
      <c r="DP4" s="75"/>
      <c r="DQ4" s="75"/>
      <c r="DR4" s="75"/>
      <c r="DS4" s="75"/>
      <c r="DT4" s="75" t="s">
        <v>77</v>
      </c>
      <c r="DU4" s="75"/>
      <c r="DV4" s="75"/>
      <c r="DW4" s="75"/>
      <c r="DX4" s="75"/>
      <c r="DY4" s="75"/>
      <c r="DZ4" s="75"/>
      <c r="EA4" s="75"/>
      <c r="EB4" s="75"/>
      <c r="EC4" s="75"/>
      <c r="ED4" s="75"/>
      <c r="EE4" s="75" t="s">
        <v>78</v>
      </c>
      <c r="EF4" s="75"/>
      <c r="EG4" s="75"/>
      <c r="EH4" s="75"/>
      <c r="EI4" s="75"/>
      <c r="EJ4" s="75"/>
      <c r="EK4" s="75"/>
      <c r="EL4" s="75"/>
      <c r="EM4" s="75"/>
      <c r="EN4" s="75"/>
      <c r="EO4" s="75"/>
    </row>
    <row r="5" spans="1:145" x14ac:dyDescent="0.15">
      <c r="A5" s="27" t="s">
        <v>79</v>
      </c>
      <c r="B5" s="30"/>
      <c r="C5" s="30"/>
      <c r="D5" s="30"/>
      <c r="E5" s="30"/>
      <c r="F5" s="30"/>
      <c r="G5" s="30"/>
      <c r="H5" s="31" t="s">
        <v>80</v>
      </c>
      <c r="I5" s="31" t="s">
        <v>81</v>
      </c>
      <c r="J5" s="31" t="s">
        <v>82</v>
      </c>
      <c r="K5" s="31" t="s">
        <v>83</v>
      </c>
      <c r="L5" s="31" t="s">
        <v>84</v>
      </c>
      <c r="M5" s="31" t="s">
        <v>5</v>
      </c>
      <c r="N5" s="31" t="s">
        <v>85</v>
      </c>
      <c r="O5" s="31" t="s">
        <v>86</v>
      </c>
      <c r="P5" s="31" t="s">
        <v>87</v>
      </c>
      <c r="Q5" s="31" t="s">
        <v>88</v>
      </c>
      <c r="R5" s="31" t="s">
        <v>89</v>
      </c>
      <c r="S5" s="31" t="s">
        <v>90</v>
      </c>
      <c r="T5" s="31" t="s">
        <v>91</v>
      </c>
      <c r="U5" s="31" t="s">
        <v>92</v>
      </c>
      <c r="V5" s="31" t="s">
        <v>93</v>
      </c>
      <c r="W5" s="31" t="s">
        <v>94</v>
      </c>
      <c r="X5" s="31" t="s">
        <v>95</v>
      </c>
      <c r="Y5" s="31" t="s">
        <v>96</v>
      </c>
      <c r="Z5" s="31" t="s">
        <v>97</v>
      </c>
      <c r="AA5" s="31" t="s">
        <v>98</v>
      </c>
      <c r="AB5" s="31" t="s">
        <v>99</v>
      </c>
      <c r="AC5" s="31" t="s">
        <v>100</v>
      </c>
      <c r="AD5" s="31" t="s">
        <v>101</v>
      </c>
      <c r="AE5" s="31" t="s">
        <v>102</v>
      </c>
      <c r="AF5" s="31" t="s">
        <v>103</v>
      </c>
      <c r="AG5" s="31" t="s">
        <v>104</v>
      </c>
      <c r="AH5" s="31" t="s">
        <v>105</v>
      </c>
      <c r="AI5" s="31" t="s">
        <v>43</v>
      </c>
      <c r="AJ5" s="31" t="s">
        <v>96</v>
      </c>
      <c r="AK5" s="31" t="s">
        <v>97</v>
      </c>
      <c r="AL5" s="31" t="s">
        <v>98</v>
      </c>
      <c r="AM5" s="31" t="s">
        <v>99</v>
      </c>
      <c r="AN5" s="31" t="s">
        <v>100</v>
      </c>
      <c r="AO5" s="31" t="s">
        <v>101</v>
      </c>
      <c r="AP5" s="31" t="s">
        <v>102</v>
      </c>
      <c r="AQ5" s="31" t="s">
        <v>103</v>
      </c>
      <c r="AR5" s="31" t="s">
        <v>104</v>
      </c>
      <c r="AS5" s="31" t="s">
        <v>105</v>
      </c>
      <c r="AT5" s="31" t="s">
        <v>106</v>
      </c>
      <c r="AU5" s="31" t="s">
        <v>96</v>
      </c>
      <c r="AV5" s="31" t="s">
        <v>97</v>
      </c>
      <c r="AW5" s="31" t="s">
        <v>98</v>
      </c>
      <c r="AX5" s="31" t="s">
        <v>99</v>
      </c>
      <c r="AY5" s="31" t="s">
        <v>100</v>
      </c>
      <c r="AZ5" s="31" t="s">
        <v>101</v>
      </c>
      <c r="BA5" s="31" t="s">
        <v>102</v>
      </c>
      <c r="BB5" s="31" t="s">
        <v>103</v>
      </c>
      <c r="BC5" s="31" t="s">
        <v>104</v>
      </c>
      <c r="BD5" s="31" t="s">
        <v>105</v>
      </c>
      <c r="BE5" s="31" t="s">
        <v>106</v>
      </c>
      <c r="BF5" s="31" t="s">
        <v>96</v>
      </c>
      <c r="BG5" s="31" t="s">
        <v>97</v>
      </c>
      <c r="BH5" s="31" t="s">
        <v>98</v>
      </c>
      <c r="BI5" s="31" t="s">
        <v>99</v>
      </c>
      <c r="BJ5" s="31" t="s">
        <v>100</v>
      </c>
      <c r="BK5" s="31" t="s">
        <v>101</v>
      </c>
      <c r="BL5" s="31" t="s">
        <v>102</v>
      </c>
      <c r="BM5" s="31" t="s">
        <v>103</v>
      </c>
      <c r="BN5" s="31" t="s">
        <v>104</v>
      </c>
      <c r="BO5" s="31" t="s">
        <v>105</v>
      </c>
      <c r="BP5" s="31" t="s">
        <v>106</v>
      </c>
      <c r="BQ5" s="31" t="s">
        <v>96</v>
      </c>
      <c r="BR5" s="31" t="s">
        <v>97</v>
      </c>
      <c r="BS5" s="31" t="s">
        <v>98</v>
      </c>
      <c r="BT5" s="31" t="s">
        <v>99</v>
      </c>
      <c r="BU5" s="31" t="s">
        <v>100</v>
      </c>
      <c r="BV5" s="31" t="s">
        <v>101</v>
      </c>
      <c r="BW5" s="31" t="s">
        <v>102</v>
      </c>
      <c r="BX5" s="31" t="s">
        <v>103</v>
      </c>
      <c r="BY5" s="31" t="s">
        <v>104</v>
      </c>
      <c r="BZ5" s="31" t="s">
        <v>105</v>
      </c>
      <c r="CA5" s="31" t="s">
        <v>106</v>
      </c>
      <c r="CB5" s="31" t="s">
        <v>96</v>
      </c>
      <c r="CC5" s="31" t="s">
        <v>97</v>
      </c>
      <c r="CD5" s="31" t="s">
        <v>98</v>
      </c>
      <c r="CE5" s="31" t="s">
        <v>99</v>
      </c>
      <c r="CF5" s="31" t="s">
        <v>100</v>
      </c>
      <c r="CG5" s="31" t="s">
        <v>101</v>
      </c>
      <c r="CH5" s="31" t="s">
        <v>102</v>
      </c>
      <c r="CI5" s="31" t="s">
        <v>103</v>
      </c>
      <c r="CJ5" s="31" t="s">
        <v>104</v>
      </c>
      <c r="CK5" s="31" t="s">
        <v>105</v>
      </c>
      <c r="CL5" s="31" t="s">
        <v>106</v>
      </c>
      <c r="CM5" s="31" t="s">
        <v>96</v>
      </c>
      <c r="CN5" s="31" t="s">
        <v>97</v>
      </c>
      <c r="CO5" s="31" t="s">
        <v>98</v>
      </c>
      <c r="CP5" s="31" t="s">
        <v>99</v>
      </c>
      <c r="CQ5" s="31" t="s">
        <v>100</v>
      </c>
      <c r="CR5" s="31" t="s">
        <v>101</v>
      </c>
      <c r="CS5" s="31" t="s">
        <v>102</v>
      </c>
      <c r="CT5" s="31" t="s">
        <v>103</v>
      </c>
      <c r="CU5" s="31" t="s">
        <v>104</v>
      </c>
      <c r="CV5" s="31" t="s">
        <v>105</v>
      </c>
      <c r="CW5" s="31" t="s">
        <v>106</v>
      </c>
      <c r="CX5" s="31" t="s">
        <v>96</v>
      </c>
      <c r="CY5" s="31" t="s">
        <v>97</v>
      </c>
      <c r="CZ5" s="31" t="s">
        <v>98</v>
      </c>
      <c r="DA5" s="31" t="s">
        <v>99</v>
      </c>
      <c r="DB5" s="31" t="s">
        <v>100</v>
      </c>
      <c r="DC5" s="31" t="s">
        <v>101</v>
      </c>
      <c r="DD5" s="31" t="s">
        <v>102</v>
      </c>
      <c r="DE5" s="31" t="s">
        <v>103</v>
      </c>
      <c r="DF5" s="31" t="s">
        <v>104</v>
      </c>
      <c r="DG5" s="31" t="s">
        <v>105</v>
      </c>
      <c r="DH5" s="31" t="s">
        <v>106</v>
      </c>
      <c r="DI5" s="31" t="s">
        <v>96</v>
      </c>
      <c r="DJ5" s="31" t="s">
        <v>97</v>
      </c>
      <c r="DK5" s="31" t="s">
        <v>98</v>
      </c>
      <c r="DL5" s="31" t="s">
        <v>99</v>
      </c>
      <c r="DM5" s="31" t="s">
        <v>100</v>
      </c>
      <c r="DN5" s="31" t="s">
        <v>101</v>
      </c>
      <c r="DO5" s="31" t="s">
        <v>102</v>
      </c>
      <c r="DP5" s="31" t="s">
        <v>103</v>
      </c>
      <c r="DQ5" s="31" t="s">
        <v>104</v>
      </c>
      <c r="DR5" s="31" t="s">
        <v>105</v>
      </c>
      <c r="DS5" s="31" t="s">
        <v>106</v>
      </c>
      <c r="DT5" s="31" t="s">
        <v>96</v>
      </c>
      <c r="DU5" s="31" t="s">
        <v>97</v>
      </c>
      <c r="DV5" s="31" t="s">
        <v>98</v>
      </c>
      <c r="DW5" s="31" t="s">
        <v>99</v>
      </c>
      <c r="DX5" s="31" t="s">
        <v>100</v>
      </c>
      <c r="DY5" s="31" t="s">
        <v>101</v>
      </c>
      <c r="DZ5" s="31" t="s">
        <v>102</v>
      </c>
      <c r="EA5" s="31" t="s">
        <v>103</v>
      </c>
      <c r="EB5" s="31" t="s">
        <v>104</v>
      </c>
      <c r="EC5" s="31" t="s">
        <v>105</v>
      </c>
      <c r="ED5" s="31" t="s">
        <v>106</v>
      </c>
      <c r="EE5" s="31" t="s">
        <v>96</v>
      </c>
      <c r="EF5" s="31" t="s">
        <v>97</v>
      </c>
      <c r="EG5" s="31" t="s">
        <v>98</v>
      </c>
      <c r="EH5" s="31" t="s">
        <v>99</v>
      </c>
      <c r="EI5" s="31" t="s">
        <v>100</v>
      </c>
      <c r="EJ5" s="31" t="s">
        <v>101</v>
      </c>
      <c r="EK5" s="31" t="s">
        <v>102</v>
      </c>
      <c r="EL5" s="31" t="s">
        <v>103</v>
      </c>
      <c r="EM5" s="31" t="s">
        <v>104</v>
      </c>
      <c r="EN5" s="31" t="s">
        <v>105</v>
      </c>
      <c r="EO5" s="31" t="s">
        <v>106</v>
      </c>
    </row>
    <row r="6" spans="1:145" s="35" customFormat="1" x14ac:dyDescent="0.15">
      <c r="A6" s="27" t="s">
        <v>107</v>
      </c>
      <c r="B6" s="32">
        <f>B7</f>
        <v>2017</v>
      </c>
      <c r="C6" s="32">
        <f t="shared" ref="C6:X6" si="3">C7</f>
        <v>24422</v>
      </c>
      <c r="D6" s="32">
        <f t="shared" si="3"/>
        <v>47</v>
      </c>
      <c r="E6" s="32">
        <f t="shared" si="3"/>
        <v>17</v>
      </c>
      <c r="F6" s="32">
        <f t="shared" si="3"/>
        <v>1</v>
      </c>
      <c r="G6" s="32">
        <f t="shared" si="3"/>
        <v>0</v>
      </c>
      <c r="H6" s="32" t="str">
        <f t="shared" si="3"/>
        <v>青森県　五戸町</v>
      </c>
      <c r="I6" s="32" t="str">
        <f t="shared" si="3"/>
        <v>法非適用</v>
      </c>
      <c r="J6" s="32" t="str">
        <f t="shared" si="3"/>
        <v>下水道事業</v>
      </c>
      <c r="K6" s="32" t="str">
        <f t="shared" si="3"/>
        <v>公共下水道</v>
      </c>
      <c r="L6" s="32" t="str">
        <f t="shared" si="3"/>
        <v>Cc2</v>
      </c>
      <c r="M6" s="32" t="str">
        <f t="shared" si="3"/>
        <v>非設置</v>
      </c>
      <c r="N6" s="33" t="str">
        <f t="shared" si="3"/>
        <v>-</v>
      </c>
      <c r="O6" s="33" t="str">
        <f t="shared" si="3"/>
        <v>該当数値なし</v>
      </c>
      <c r="P6" s="33">
        <f t="shared" si="3"/>
        <v>35.49</v>
      </c>
      <c r="Q6" s="33">
        <f t="shared" si="3"/>
        <v>91.15</v>
      </c>
      <c r="R6" s="33">
        <f t="shared" si="3"/>
        <v>2592</v>
      </c>
      <c r="S6" s="33">
        <f t="shared" si="3"/>
        <v>17627</v>
      </c>
      <c r="T6" s="33">
        <f t="shared" si="3"/>
        <v>177.67</v>
      </c>
      <c r="U6" s="33">
        <f t="shared" si="3"/>
        <v>99.21</v>
      </c>
      <c r="V6" s="33">
        <f t="shared" si="3"/>
        <v>6088</v>
      </c>
      <c r="W6" s="33">
        <f t="shared" si="3"/>
        <v>2.2999999999999998</v>
      </c>
      <c r="X6" s="33">
        <f t="shared" si="3"/>
        <v>2646.96</v>
      </c>
      <c r="Y6" s="34">
        <f>IF(Y7="",NA(),Y7)</f>
        <v>39.51</v>
      </c>
      <c r="Z6" s="34">
        <f t="shared" ref="Z6:AH6" si="4">IF(Z7="",NA(),Z7)</f>
        <v>38.99</v>
      </c>
      <c r="AA6" s="34">
        <f t="shared" si="4"/>
        <v>40.33</v>
      </c>
      <c r="AB6" s="34">
        <f t="shared" si="4"/>
        <v>41.08</v>
      </c>
      <c r="AC6" s="34">
        <f t="shared" si="4"/>
        <v>37.119999999999997</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4388.16</v>
      </c>
      <c r="BG6" s="34">
        <f t="shared" ref="BG6:BO6" si="7">IF(BG7="",NA(),BG7)</f>
        <v>4115.88</v>
      </c>
      <c r="BH6" s="34">
        <f t="shared" si="7"/>
        <v>3618.82</v>
      </c>
      <c r="BI6" s="34">
        <f t="shared" si="7"/>
        <v>3427.96</v>
      </c>
      <c r="BJ6" s="34">
        <f t="shared" si="7"/>
        <v>3615.19</v>
      </c>
      <c r="BK6" s="34">
        <f t="shared" si="7"/>
        <v>1506.51</v>
      </c>
      <c r="BL6" s="34">
        <f t="shared" si="7"/>
        <v>1315.67</v>
      </c>
      <c r="BM6" s="34">
        <f t="shared" si="7"/>
        <v>1240.1600000000001</v>
      </c>
      <c r="BN6" s="34">
        <f t="shared" si="7"/>
        <v>1111.31</v>
      </c>
      <c r="BO6" s="34">
        <f t="shared" si="7"/>
        <v>966.33</v>
      </c>
      <c r="BP6" s="33" t="str">
        <f>IF(BP7="","",IF(BP7="-","【-】","【"&amp;SUBSTITUTE(TEXT(BP7,"#,##0.00"),"-","△")&amp;"】"))</f>
        <v>【707.33】</v>
      </c>
      <c r="BQ6" s="34">
        <f>IF(BQ7="",NA(),BQ7)</f>
        <v>23.3</v>
      </c>
      <c r="BR6" s="34">
        <f t="shared" ref="BR6:BZ6" si="8">IF(BR7="",NA(),BR7)</f>
        <v>22.48</v>
      </c>
      <c r="BS6" s="34">
        <f t="shared" si="8"/>
        <v>25.02</v>
      </c>
      <c r="BT6" s="34">
        <f t="shared" si="8"/>
        <v>25.88</v>
      </c>
      <c r="BU6" s="34">
        <f t="shared" si="8"/>
        <v>24.39</v>
      </c>
      <c r="BV6" s="34">
        <f t="shared" si="8"/>
        <v>57.33</v>
      </c>
      <c r="BW6" s="34">
        <f t="shared" si="8"/>
        <v>60.78</v>
      </c>
      <c r="BX6" s="34">
        <f t="shared" si="8"/>
        <v>60.17</v>
      </c>
      <c r="BY6" s="34">
        <f t="shared" si="8"/>
        <v>75.540000000000006</v>
      </c>
      <c r="BZ6" s="34">
        <f t="shared" si="8"/>
        <v>81.739999999999995</v>
      </c>
      <c r="CA6" s="33" t="str">
        <f>IF(CA7="","",IF(CA7="-","【-】","【"&amp;SUBSTITUTE(TEXT(CA7,"#,##0.00"),"-","△")&amp;"】"))</f>
        <v>【101.26】</v>
      </c>
      <c r="CB6" s="34">
        <f>IF(CB7="",NA(),CB7)</f>
        <v>620.51</v>
      </c>
      <c r="CC6" s="34">
        <f t="shared" ref="CC6:CK6" si="9">IF(CC7="",NA(),CC7)</f>
        <v>660.49</v>
      </c>
      <c r="CD6" s="34">
        <f t="shared" si="9"/>
        <v>596.9</v>
      </c>
      <c r="CE6" s="34">
        <f t="shared" si="9"/>
        <v>573.29</v>
      </c>
      <c r="CF6" s="34">
        <f t="shared" si="9"/>
        <v>610.80999999999995</v>
      </c>
      <c r="CG6" s="34">
        <f t="shared" si="9"/>
        <v>284.52999999999997</v>
      </c>
      <c r="CH6" s="34">
        <f t="shared" si="9"/>
        <v>276.26</v>
      </c>
      <c r="CI6" s="34">
        <f t="shared" si="9"/>
        <v>281.52999999999997</v>
      </c>
      <c r="CJ6" s="34">
        <f t="shared" si="9"/>
        <v>207.96</v>
      </c>
      <c r="CK6" s="34">
        <f t="shared" si="9"/>
        <v>194.31</v>
      </c>
      <c r="CL6" s="33" t="str">
        <f>IF(CL7="","",IF(CL7="-","【-】","【"&amp;SUBSTITUTE(TEXT(CL7,"#,##0.00"),"-","△")&amp;"】"))</f>
        <v>【136.39】</v>
      </c>
      <c r="CM6" s="34" t="str">
        <f>IF(CM7="",NA(),CM7)</f>
        <v>-</v>
      </c>
      <c r="CN6" s="34" t="str">
        <f t="shared" ref="CN6:CV6" si="10">IF(CN7="",NA(),CN7)</f>
        <v>-</v>
      </c>
      <c r="CO6" s="34" t="str">
        <f t="shared" si="10"/>
        <v>-</v>
      </c>
      <c r="CP6" s="34" t="str">
        <f t="shared" si="10"/>
        <v>-</v>
      </c>
      <c r="CQ6" s="34" t="str">
        <f t="shared" si="10"/>
        <v>-</v>
      </c>
      <c r="CR6" s="34">
        <f t="shared" si="10"/>
        <v>39.92</v>
      </c>
      <c r="CS6" s="34">
        <f t="shared" si="10"/>
        <v>41.63</v>
      </c>
      <c r="CT6" s="34">
        <f t="shared" si="10"/>
        <v>44.89</v>
      </c>
      <c r="CU6" s="34">
        <f t="shared" si="10"/>
        <v>53.51</v>
      </c>
      <c r="CV6" s="34">
        <f t="shared" si="10"/>
        <v>53.5</v>
      </c>
      <c r="CW6" s="33" t="str">
        <f>IF(CW7="","",IF(CW7="-","【-】","【"&amp;SUBSTITUTE(TEXT(CW7,"#,##0.00"),"-","△")&amp;"】"))</f>
        <v>【60.13】</v>
      </c>
      <c r="CX6" s="34">
        <f>IF(CX7="",NA(),CX7)</f>
        <v>68.97</v>
      </c>
      <c r="CY6" s="34">
        <f t="shared" ref="CY6:DG6" si="11">IF(CY7="",NA(),CY7)</f>
        <v>63.82</v>
      </c>
      <c r="CZ6" s="34">
        <f t="shared" si="11"/>
        <v>66.62</v>
      </c>
      <c r="DA6" s="34">
        <f t="shared" si="11"/>
        <v>68.08</v>
      </c>
      <c r="DB6" s="34">
        <f t="shared" si="11"/>
        <v>65.64</v>
      </c>
      <c r="DC6" s="34">
        <f t="shared" si="11"/>
        <v>65.86</v>
      </c>
      <c r="DD6" s="34">
        <f t="shared" si="11"/>
        <v>66.33</v>
      </c>
      <c r="DE6" s="34">
        <f t="shared" si="11"/>
        <v>64.89</v>
      </c>
      <c r="DF6" s="34">
        <f t="shared" si="11"/>
        <v>83.91</v>
      </c>
      <c r="DG6" s="34">
        <f t="shared" si="11"/>
        <v>83.51</v>
      </c>
      <c r="DH6" s="33" t="str">
        <f>IF(DH7="","",IF(DH7="-","【-】","【"&amp;SUBSTITUTE(TEXT(DH7,"#,##0.00"),"-","△")&amp;"】"))</f>
        <v>【95.06】</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0.19</v>
      </c>
      <c r="EK6" s="34">
        <f t="shared" si="14"/>
        <v>0.16</v>
      </c>
      <c r="EL6" s="34">
        <f t="shared" si="14"/>
        <v>0.33</v>
      </c>
      <c r="EM6" s="34">
        <f t="shared" si="14"/>
        <v>0.15</v>
      </c>
      <c r="EN6" s="34">
        <f t="shared" si="14"/>
        <v>0.16</v>
      </c>
      <c r="EO6" s="33" t="str">
        <f>IF(EO7="","",IF(EO7="-","【-】","【"&amp;SUBSTITUTE(TEXT(EO7,"#,##0.00"),"-","△")&amp;"】"))</f>
        <v>【0.23】</v>
      </c>
    </row>
    <row r="7" spans="1:145" s="35" customFormat="1" x14ac:dyDescent="0.15">
      <c r="A7" s="27"/>
      <c r="B7" s="36">
        <v>2017</v>
      </c>
      <c r="C7" s="36">
        <v>24422</v>
      </c>
      <c r="D7" s="36">
        <v>47</v>
      </c>
      <c r="E7" s="36">
        <v>17</v>
      </c>
      <c r="F7" s="36">
        <v>1</v>
      </c>
      <c r="G7" s="36">
        <v>0</v>
      </c>
      <c r="H7" s="36" t="s">
        <v>108</v>
      </c>
      <c r="I7" s="36" t="s">
        <v>109</v>
      </c>
      <c r="J7" s="36" t="s">
        <v>110</v>
      </c>
      <c r="K7" s="36" t="s">
        <v>111</v>
      </c>
      <c r="L7" s="36" t="s">
        <v>112</v>
      </c>
      <c r="M7" s="36" t="s">
        <v>113</v>
      </c>
      <c r="N7" s="37" t="s">
        <v>114</v>
      </c>
      <c r="O7" s="37" t="s">
        <v>115</v>
      </c>
      <c r="P7" s="37">
        <v>35.49</v>
      </c>
      <c r="Q7" s="37">
        <v>91.15</v>
      </c>
      <c r="R7" s="37">
        <v>2592</v>
      </c>
      <c r="S7" s="37">
        <v>17627</v>
      </c>
      <c r="T7" s="37">
        <v>177.67</v>
      </c>
      <c r="U7" s="37">
        <v>99.21</v>
      </c>
      <c r="V7" s="37">
        <v>6088</v>
      </c>
      <c r="W7" s="37">
        <v>2.2999999999999998</v>
      </c>
      <c r="X7" s="37">
        <v>2646.96</v>
      </c>
      <c r="Y7" s="37">
        <v>39.51</v>
      </c>
      <c r="Z7" s="37">
        <v>38.99</v>
      </c>
      <c r="AA7" s="37">
        <v>40.33</v>
      </c>
      <c r="AB7" s="37">
        <v>41.08</v>
      </c>
      <c r="AC7" s="37">
        <v>37.119999999999997</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4388.16</v>
      </c>
      <c r="BG7" s="37">
        <v>4115.88</v>
      </c>
      <c r="BH7" s="37">
        <v>3618.82</v>
      </c>
      <c r="BI7" s="37">
        <v>3427.96</v>
      </c>
      <c r="BJ7" s="37">
        <v>3615.19</v>
      </c>
      <c r="BK7" s="37">
        <v>1506.51</v>
      </c>
      <c r="BL7" s="37">
        <v>1315.67</v>
      </c>
      <c r="BM7" s="37">
        <v>1240.1600000000001</v>
      </c>
      <c r="BN7" s="37">
        <v>1111.31</v>
      </c>
      <c r="BO7" s="37">
        <v>966.33</v>
      </c>
      <c r="BP7" s="37">
        <v>707.33</v>
      </c>
      <c r="BQ7" s="37">
        <v>23.3</v>
      </c>
      <c r="BR7" s="37">
        <v>22.48</v>
      </c>
      <c r="BS7" s="37">
        <v>25.02</v>
      </c>
      <c r="BT7" s="37">
        <v>25.88</v>
      </c>
      <c r="BU7" s="37">
        <v>24.39</v>
      </c>
      <c r="BV7" s="37">
        <v>57.33</v>
      </c>
      <c r="BW7" s="37">
        <v>60.78</v>
      </c>
      <c r="BX7" s="37">
        <v>60.17</v>
      </c>
      <c r="BY7" s="37">
        <v>75.540000000000006</v>
      </c>
      <c r="BZ7" s="37">
        <v>81.739999999999995</v>
      </c>
      <c r="CA7" s="37">
        <v>101.26</v>
      </c>
      <c r="CB7" s="37">
        <v>620.51</v>
      </c>
      <c r="CC7" s="37">
        <v>660.49</v>
      </c>
      <c r="CD7" s="37">
        <v>596.9</v>
      </c>
      <c r="CE7" s="37">
        <v>573.29</v>
      </c>
      <c r="CF7" s="37">
        <v>610.80999999999995</v>
      </c>
      <c r="CG7" s="37">
        <v>284.52999999999997</v>
      </c>
      <c r="CH7" s="37">
        <v>276.26</v>
      </c>
      <c r="CI7" s="37">
        <v>281.52999999999997</v>
      </c>
      <c r="CJ7" s="37">
        <v>207.96</v>
      </c>
      <c r="CK7" s="37">
        <v>194.31</v>
      </c>
      <c r="CL7" s="37">
        <v>136.38999999999999</v>
      </c>
      <c r="CM7" s="37" t="s">
        <v>114</v>
      </c>
      <c r="CN7" s="37" t="s">
        <v>114</v>
      </c>
      <c r="CO7" s="37" t="s">
        <v>114</v>
      </c>
      <c r="CP7" s="37" t="s">
        <v>114</v>
      </c>
      <c r="CQ7" s="37" t="s">
        <v>114</v>
      </c>
      <c r="CR7" s="37">
        <v>39.92</v>
      </c>
      <c r="CS7" s="37">
        <v>41.63</v>
      </c>
      <c r="CT7" s="37">
        <v>44.89</v>
      </c>
      <c r="CU7" s="37">
        <v>53.51</v>
      </c>
      <c r="CV7" s="37">
        <v>53.5</v>
      </c>
      <c r="CW7" s="37">
        <v>60.13</v>
      </c>
      <c r="CX7" s="37">
        <v>68.97</v>
      </c>
      <c r="CY7" s="37">
        <v>63.82</v>
      </c>
      <c r="CZ7" s="37">
        <v>66.62</v>
      </c>
      <c r="DA7" s="37">
        <v>68.08</v>
      </c>
      <c r="DB7" s="37">
        <v>65.64</v>
      </c>
      <c r="DC7" s="37">
        <v>65.86</v>
      </c>
      <c r="DD7" s="37">
        <v>66.33</v>
      </c>
      <c r="DE7" s="37">
        <v>64.89</v>
      </c>
      <c r="DF7" s="37">
        <v>83.91</v>
      </c>
      <c r="DG7" s="37">
        <v>83.51</v>
      </c>
      <c r="DH7" s="37">
        <v>95.06</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0.19</v>
      </c>
      <c r="EK7" s="37">
        <v>0.16</v>
      </c>
      <c r="EL7" s="37">
        <v>0.33</v>
      </c>
      <c r="EM7" s="37">
        <v>0.15</v>
      </c>
      <c r="EN7" s="37">
        <v>0.16</v>
      </c>
      <c r="EO7" s="37">
        <v>0.23</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116</v>
      </c>
      <c r="C9" s="39" t="s">
        <v>117</v>
      </c>
      <c r="D9" s="39" t="s">
        <v>118</v>
      </c>
      <c r="E9" s="39" t="s">
        <v>119</v>
      </c>
      <c r="F9" s="39" t="s">
        <v>120</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59</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建設課</cp:lastModifiedBy>
  <cp:lastPrinted>2019-02-01T02:55:33Z</cp:lastPrinted>
  <dcterms:created xsi:type="dcterms:W3CDTF">2018-12-03T08:59:03Z</dcterms:created>
  <dcterms:modified xsi:type="dcterms:W3CDTF">2019-02-06T06:46:51Z</dcterms:modified>
  <cp:category/>
</cp:coreProperties>
</file>